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ancien bilan des commandes" sheetId="1" r:id="rId1"/>
    <sheet name="nouvelle proposition" sheetId="2" r:id="rId2"/>
    <sheet name="proposition finale" sheetId="3" r:id="rId3"/>
  </sheets>
  <calcPr calcId="125725"/>
</workbook>
</file>

<file path=xl/calcChain.xml><?xml version="1.0" encoding="utf-8"?>
<calcChain xmlns="http://schemas.openxmlformats.org/spreadsheetml/2006/main">
  <c r="I7" i="3"/>
  <c r="K7" s="1"/>
  <c r="H7"/>
  <c r="F7"/>
  <c r="I6"/>
  <c r="K6" s="1"/>
  <c r="H6"/>
  <c r="F6"/>
  <c r="I5"/>
  <c r="K5" s="1"/>
  <c r="H5"/>
  <c r="F5"/>
  <c r="I4"/>
  <c r="K4" s="1"/>
  <c r="H4"/>
  <c r="F4"/>
  <c r="I7" i="2"/>
  <c r="K7" s="1"/>
  <c r="H7"/>
  <c r="F7"/>
  <c r="I6"/>
  <c r="K6" s="1"/>
  <c r="H6"/>
  <c r="F6"/>
  <c r="I5"/>
  <c r="K5" s="1"/>
  <c r="H5"/>
  <c r="F5"/>
  <c r="I4"/>
  <c r="K4" s="1"/>
  <c r="H4"/>
  <c r="F4"/>
  <c r="I6" i="1"/>
  <c r="K6" s="1"/>
  <c r="I7"/>
  <c r="K7" s="1"/>
  <c r="H6"/>
  <c r="H7"/>
  <c r="F7"/>
  <c r="F6"/>
  <c r="F5"/>
  <c r="F4"/>
  <c r="I5"/>
  <c r="K5" s="1"/>
  <c r="I4"/>
  <c r="K4" s="1"/>
  <c r="H5"/>
  <c r="H4"/>
  <c r="K10" i="3" l="1"/>
  <c r="K12"/>
  <c r="K12" i="2"/>
  <c r="K10"/>
  <c r="K12" i="1"/>
  <c r="K10"/>
</calcChain>
</file>

<file path=xl/sharedStrings.xml><?xml version="1.0" encoding="utf-8"?>
<sst xmlns="http://schemas.openxmlformats.org/spreadsheetml/2006/main" count="84" uniqueCount="30">
  <si>
    <t>Fournisseur</t>
  </si>
  <si>
    <t>quantité</t>
  </si>
  <si>
    <t>PU</t>
  </si>
  <si>
    <t>remise fournisseur</t>
  </si>
  <si>
    <t>jeans 501</t>
  </si>
  <si>
    <t>REMISE EN €</t>
  </si>
  <si>
    <t>PA Net</t>
  </si>
  <si>
    <t>PA Brut</t>
  </si>
  <si>
    <t xml:space="preserve">consortium </t>
  </si>
  <si>
    <t>usines</t>
  </si>
  <si>
    <t>frais</t>
  </si>
  <si>
    <t>CA</t>
  </si>
  <si>
    <t xml:space="preserve">PEPE jeans TOOTING PM200042B144 </t>
  </si>
  <si>
    <t>DIESEL ZATINY jeanbootcut bleu</t>
  </si>
  <si>
    <t>LEVIS 501</t>
  </si>
  <si>
    <t>articles</t>
  </si>
  <si>
    <t>jeans DIESEL</t>
  </si>
  <si>
    <t>jeans PEPE</t>
  </si>
  <si>
    <t>jeans LEE COOPER</t>
  </si>
  <si>
    <t>LEE COOPER LC 118</t>
  </si>
  <si>
    <t>TOTAL CA</t>
  </si>
  <si>
    <t>remise totale</t>
  </si>
  <si>
    <t xml:space="preserve">"brands jeans" </t>
  </si>
  <si>
    <t>Bilan moyen                                                                                        des achats de la société                                                  dans les 4 usines</t>
  </si>
  <si>
    <r>
      <rPr>
        <b/>
        <sz val="18"/>
        <color theme="1"/>
        <rFont val="Calibri"/>
        <family val="2"/>
        <scheme val="minor"/>
      </rPr>
      <t xml:space="preserve"> </t>
    </r>
    <r>
      <rPr>
        <sz val="18"/>
        <color theme="1"/>
        <rFont val="Calibri"/>
        <family val="2"/>
        <scheme val="minor"/>
      </rPr>
      <t xml:space="preserve">                                                                     </t>
    </r>
    <r>
      <rPr>
        <b/>
        <sz val="18"/>
        <color theme="1"/>
        <rFont val="Calibri"/>
        <family val="2"/>
        <scheme val="minor"/>
      </rPr>
      <t>"BRANDS JEANS"</t>
    </r>
  </si>
  <si>
    <t>Lens</t>
  </si>
  <si>
    <t>Montpellier</t>
  </si>
  <si>
    <t>Dax</t>
  </si>
  <si>
    <t>Besançon</t>
  </si>
  <si>
    <t>proposition                                                                                        des achats de la société                                                  dans les 4 usines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</si>
</sst>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0.000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9525</xdr:rowOff>
    </xdr:from>
    <xdr:to>
      <xdr:col>0</xdr:col>
      <xdr:colOff>914401</xdr:colOff>
      <xdr:row>1</xdr:row>
      <xdr:rowOff>552450</xdr:rowOff>
    </xdr:to>
    <xdr:pic>
      <xdr:nvPicPr>
        <xdr:cNvPr id="3" name="Image 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9525"/>
          <a:ext cx="895350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942974</xdr:colOff>
      <xdr:row>0</xdr:row>
      <xdr:rowOff>0</xdr:rowOff>
    </xdr:from>
    <xdr:to>
      <xdr:col>2</xdr:col>
      <xdr:colOff>1266824</xdr:colOff>
      <xdr:row>1</xdr:row>
      <xdr:rowOff>561975</xdr:rowOff>
    </xdr:to>
    <xdr:pic>
      <xdr:nvPicPr>
        <xdr:cNvPr id="4" name="Image 3" descr="https://encrypted-tbn2.gstatic.com/images?q=tbn:ANd9GcRbjBJu-T3LiaZDJJLd9YJyp4rbZz6DOLGkDle-vvJYVVtS79RM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2974" y="0"/>
          <a:ext cx="2028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9525</xdr:rowOff>
    </xdr:from>
    <xdr:to>
      <xdr:col>1</xdr:col>
      <xdr:colOff>1</xdr:colOff>
      <xdr:row>1</xdr:row>
      <xdr:rowOff>552450</xdr:rowOff>
    </xdr:to>
    <xdr:pic>
      <xdr:nvPicPr>
        <xdr:cNvPr id="2" name="Image 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9525"/>
          <a:ext cx="742950" cy="11144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1266825</xdr:colOff>
      <xdr:row>1</xdr:row>
      <xdr:rowOff>561975</xdr:rowOff>
    </xdr:to>
    <xdr:pic>
      <xdr:nvPicPr>
        <xdr:cNvPr id="3" name="Image 2" descr="https://encrypted-tbn2.gstatic.com/images?q=tbn:ANd9GcRbjBJu-T3LiaZDJJLd9YJyp4rbZz6DOLGkDle-vvJYVVtS79RM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0"/>
          <a:ext cx="2028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9525</xdr:rowOff>
    </xdr:from>
    <xdr:to>
      <xdr:col>1</xdr:col>
      <xdr:colOff>1</xdr:colOff>
      <xdr:row>1</xdr:row>
      <xdr:rowOff>552450</xdr:rowOff>
    </xdr:to>
    <xdr:pic>
      <xdr:nvPicPr>
        <xdr:cNvPr id="2" name="Image 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9525"/>
          <a:ext cx="742950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0</xdr:row>
      <xdr:rowOff>9525</xdr:rowOff>
    </xdr:from>
    <xdr:to>
      <xdr:col>1</xdr:col>
      <xdr:colOff>1</xdr:colOff>
      <xdr:row>1</xdr:row>
      <xdr:rowOff>552450</xdr:rowOff>
    </xdr:to>
    <xdr:pic>
      <xdr:nvPicPr>
        <xdr:cNvPr id="3" name="Image 2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9525"/>
          <a:ext cx="742950" cy="11144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1266825</xdr:colOff>
      <xdr:row>1</xdr:row>
      <xdr:rowOff>561975</xdr:rowOff>
    </xdr:to>
    <xdr:pic>
      <xdr:nvPicPr>
        <xdr:cNvPr id="4" name="Image 3" descr="https://encrypted-tbn2.gstatic.com/images?q=tbn:ANd9GcRbjBJu-T3LiaZDJJLd9YJyp4rbZz6DOLGkDle-vvJYVVtS79RM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0"/>
          <a:ext cx="2028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F13" sqref="F13"/>
    </sheetView>
  </sheetViews>
  <sheetFormatPr baseColWidth="10" defaultRowHeight="15"/>
  <cols>
    <col min="1" max="1" width="14.140625" customWidth="1"/>
    <col min="3" max="3" width="19.140625" bestFit="1" customWidth="1"/>
    <col min="4" max="4" width="15.5703125" bestFit="1" customWidth="1"/>
    <col min="6" max="6" width="11.28515625" customWidth="1"/>
    <col min="7" max="7" width="17.85546875" bestFit="1" customWidth="1"/>
    <col min="8" max="8" width="11.7109375" bestFit="1" customWidth="1"/>
    <col min="9" max="9" width="13.140625" bestFit="1" customWidth="1"/>
    <col min="10" max="10" width="12.85546875" bestFit="1" customWidth="1"/>
    <col min="11" max="11" width="12" customWidth="1"/>
    <col min="13" max="13" width="13.140625" bestFit="1" customWidth="1"/>
  </cols>
  <sheetData>
    <row r="1" spans="1:14" ht="45" customHeight="1">
      <c r="A1" s="21"/>
      <c r="B1" s="13" t="s">
        <v>22</v>
      </c>
      <c r="C1" s="13"/>
      <c r="D1" s="14" t="s">
        <v>23</v>
      </c>
      <c r="E1" s="14"/>
      <c r="F1" s="14"/>
      <c r="G1" s="14"/>
      <c r="H1" s="14"/>
      <c r="I1" s="15" t="s">
        <v>24</v>
      </c>
      <c r="J1" s="16"/>
      <c r="K1" s="17"/>
    </row>
    <row r="2" spans="1:14" ht="45" customHeight="1">
      <c r="A2" s="21"/>
      <c r="B2" s="13"/>
      <c r="C2" s="13"/>
      <c r="D2" s="14"/>
      <c r="E2" s="14"/>
      <c r="F2" s="14"/>
      <c r="G2" s="14"/>
      <c r="H2" s="14"/>
      <c r="I2" s="18"/>
      <c r="J2" s="19"/>
      <c r="K2" s="20"/>
    </row>
    <row r="3" spans="1:14">
      <c r="A3" s="11" t="s">
        <v>0</v>
      </c>
      <c r="B3" s="11" t="s">
        <v>9</v>
      </c>
      <c r="C3" s="11" t="s">
        <v>15</v>
      </c>
      <c r="D3" s="22" t="s">
        <v>1</v>
      </c>
      <c r="E3" s="11" t="s">
        <v>2</v>
      </c>
      <c r="F3" s="11" t="s">
        <v>7</v>
      </c>
      <c r="G3" s="22" t="s">
        <v>3</v>
      </c>
      <c r="H3" s="11" t="s">
        <v>5</v>
      </c>
      <c r="I3" s="11" t="s">
        <v>6</v>
      </c>
      <c r="J3" s="11" t="s">
        <v>10</v>
      </c>
      <c r="K3" s="11" t="s">
        <v>11</v>
      </c>
      <c r="L3" s="1"/>
      <c r="M3" s="1"/>
      <c r="N3" s="1"/>
    </row>
    <row r="4" spans="1:14" ht="18" customHeight="1">
      <c r="A4" s="10" t="s">
        <v>4</v>
      </c>
      <c r="B4" s="4" t="s">
        <v>25</v>
      </c>
      <c r="C4" s="4" t="s">
        <v>14</v>
      </c>
      <c r="D4" s="23">
        <v>20</v>
      </c>
      <c r="E4" s="5">
        <v>75</v>
      </c>
      <c r="F4" s="5">
        <f>D4*E4</f>
        <v>1500</v>
      </c>
      <c r="G4" s="24">
        <v>0.05</v>
      </c>
      <c r="H4" s="5">
        <f>E4*D4*G4</f>
        <v>75</v>
      </c>
      <c r="I4" s="5">
        <f>D4*E4*(1-G4)</f>
        <v>1425</v>
      </c>
      <c r="J4" s="5">
        <v>60</v>
      </c>
      <c r="K4" s="5">
        <f>I4+J4</f>
        <v>1485</v>
      </c>
      <c r="L4" s="1"/>
      <c r="M4" s="2"/>
      <c r="N4" s="3"/>
    </row>
    <row r="5" spans="1:14" ht="30">
      <c r="A5" s="10" t="s">
        <v>16</v>
      </c>
      <c r="B5" s="4" t="s">
        <v>26</v>
      </c>
      <c r="C5" s="6" t="s">
        <v>13</v>
      </c>
      <c r="D5" s="23">
        <v>70</v>
      </c>
      <c r="E5" s="5">
        <v>100</v>
      </c>
      <c r="F5" s="5">
        <f>D5*E5</f>
        <v>7000</v>
      </c>
      <c r="G5" s="24">
        <v>0.1</v>
      </c>
      <c r="H5" s="5">
        <f>E5*D5*G5</f>
        <v>700</v>
      </c>
      <c r="I5" s="5">
        <f>D5*E5*(1-G5)</f>
        <v>6300</v>
      </c>
      <c r="J5" s="5">
        <v>45</v>
      </c>
      <c r="K5" s="5">
        <f>I5+J5</f>
        <v>6345</v>
      </c>
      <c r="L5" s="1"/>
      <c r="M5" s="2"/>
      <c r="N5" s="3"/>
    </row>
    <row r="6" spans="1:14" ht="30">
      <c r="A6" s="10" t="s">
        <v>17</v>
      </c>
      <c r="B6" s="4" t="s">
        <v>27</v>
      </c>
      <c r="C6" s="6" t="s">
        <v>12</v>
      </c>
      <c r="D6" s="23">
        <v>85</v>
      </c>
      <c r="E6" s="5">
        <v>90</v>
      </c>
      <c r="F6" s="5">
        <f>D6*E6</f>
        <v>7650</v>
      </c>
      <c r="G6" s="24">
        <v>0.15</v>
      </c>
      <c r="H6" s="5">
        <f t="shared" ref="H6:H7" si="0">E6*D6*G6</f>
        <v>1147.5</v>
      </c>
      <c r="I6" s="5">
        <f t="shared" ref="I6:I7" si="1">D6*E6*(1-G6)</f>
        <v>6502.5</v>
      </c>
      <c r="J6" s="5">
        <v>35</v>
      </c>
      <c r="K6" s="5">
        <f t="shared" ref="K6:K7" si="2">I6+J6</f>
        <v>6537.5</v>
      </c>
    </row>
    <row r="7" spans="1:14" ht="30">
      <c r="A7" s="12" t="s">
        <v>18</v>
      </c>
      <c r="B7" s="4" t="s">
        <v>28</v>
      </c>
      <c r="C7" s="4" t="s">
        <v>19</v>
      </c>
      <c r="D7" s="23">
        <v>25</v>
      </c>
      <c r="E7" s="5">
        <v>55</v>
      </c>
      <c r="F7" s="5">
        <f>D7*E7</f>
        <v>1375</v>
      </c>
      <c r="G7" s="24">
        <v>0.08</v>
      </c>
      <c r="H7" s="5">
        <f t="shared" si="0"/>
        <v>110</v>
      </c>
      <c r="I7" s="5">
        <f t="shared" si="1"/>
        <v>1265</v>
      </c>
      <c r="J7" s="5">
        <v>55</v>
      </c>
      <c r="K7" s="5">
        <f t="shared" si="2"/>
        <v>1320</v>
      </c>
    </row>
    <row r="9" spans="1:14">
      <c r="H9" s="3"/>
      <c r="K9" s="3"/>
    </row>
    <row r="10" spans="1:14">
      <c r="J10" s="7" t="s">
        <v>20</v>
      </c>
      <c r="K10" s="8">
        <f>SUM(K4:K9)</f>
        <v>15687.5</v>
      </c>
    </row>
    <row r="11" spans="1:14">
      <c r="H11" s="3"/>
      <c r="I11" s="3"/>
      <c r="J11" s="9"/>
      <c r="K11" s="9"/>
    </row>
    <row r="12" spans="1:14">
      <c r="A12" s="1"/>
      <c r="J12" s="7" t="s">
        <v>21</v>
      </c>
      <c r="K12" s="25">
        <f>H4+H5+H6+H7</f>
        <v>2032.5</v>
      </c>
    </row>
    <row r="13" spans="1:14">
      <c r="A13" s="1"/>
    </row>
    <row r="14" spans="1:14">
      <c r="A14" s="1"/>
    </row>
  </sheetData>
  <mergeCells count="4">
    <mergeCell ref="B1:C2"/>
    <mergeCell ref="D1:H2"/>
    <mergeCell ref="I1:K2"/>
    <mergeCell ref="A1:A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F12" sqref="F12"/>
    </sheetView>
  </sheetViews>
  <sheetFormatPr baseColWidth="10" defaultRowHeight="15"/>
  <cols>
    <col min="3" max="3" width="19.140625" bestFit="1" customWidth="1"/>
    <col min="4" max="4" width="8.5703125" bestFit="1" customWidth="1"/>
    <col min="5" max="5" width="8" bestFit="1" customWidth="1"/>
    <col min="6" max="6" width="9.42578125" bestFit="1" customWidth="1"/>
    <col min="7" max="7" width="17.85546875" bestFit="1" customWidth="1"/>
    <col min="8" max="8" width="11.7109375" bestFit="1" customWidth="1"/>
    <col min="9" max="9" width="9.42578125" bestFit="1" customWidth="1"/>
    <col min="10" max="10" width="12.85546875" bestFit="1" customWidth="1"/>
    <col min="11" max="11" width="10.42578125" bestFit="1" customWidth="1"/>
  </cols>
  <sheetData>
    <row r="1" spans="1:14" ht="45" customHeight="1">
      <c r="A1" s="21"/>
      <c r="B1" s="13" t="s">
        <v>8</v>
      </c>
      <c r="C1" s="13"/>
      <c r="D1" s="14" t="s">
        <v>29</v>
      </c>
      <c r="E1" s="14"/>
      <c r="F1" s="14"/>
      <c r="G1" s="14"/>
      <c r="H1" s="14"/>
      <c r="I1" s="15" t="s">
        <v>24</v>
      </c>
      <c r="J1" s="16"/>
      <c r="K1" s="17"/>
    </row>
    <row r="2" spans="1:14" ht="45" customHeight="1">
      <c r="A2" s="21"/>
      <c r="B2" s="13"/>
      <c r="C2" s="13"/>
      <c r="D2" s="14"/>
      <c r="E2" s="14"/>
      <c r="F2" s="14"/>
      <c r="G2" s="14"/>
      <c r="H2" s="14"/>
      <c r="I2" s="18"/>
      <c r="J2" s="19"/>
      <c r="K2" s="20"/>
    </row>
    <row r="3" spans="1:14">
      <c r="A3" s="11" t="s">
        <v>0</v>
      </c>
      <c r="B3" s="11" t="s">
        <v>9</v>
      </c>
      <c r="C3" s="11" t="s">
        <v>15</v>
      </c>
      <c r="D3" s="11" t="s">
        <v>1</v>
      </c>
      <c r="E3" s="11" t="s">
        <v>2</v>
      </c>
      <c r="F3" s="11" t="s">
        <v>7</v>
      </c>
      <c r="G3" s="11" t="s">
        <v>3</v>
      </c>
      <c r="H3" s="11" t="s">
        <v>5</v>
      </c>
      <c r="I3" s="11" t="s">
        <v>6</v>
      </c>
      <c r="J3" s="11" t="s">
        <v>10</v>
      </c>
      <c r="K3" s="11" t="s">
        <v>11</v>
      </c>
      <c r="L3" s="1"/>
      <c r="M3" s="1"/>
      <c r="N3" s="1"/>
    </row>
    <row r="4" spans="1:14">
      <c r="A4" s="10" t="s">
        <v>4</v>
      </c>
      <c r="B4" s="4" t="s">
        <v>25</v>
      </c>
      <c r="C4" s="4" t="s">
        <v>14</v>
      </c>
      <c r="D4" s="26">
        <v>40</v>
      </c>
      <c r="E4" s="5">
        <v>75</v>
      </c>
      <c r="F4" s="5">
        <f>D4*E4</f>
        <v>3000</v>
      </c>
      <c r="G4" s="27">
        <v>0.05</v>
      </c>
      <c r="H4" s="5">
        <f>E4*D4*G4</f>
        <v>150</v>
      </c>
      <c r="I4" s="5">
        <f>D4*E4*(1-G4)</f>
        <v>2850</v>
      </c>
      <c r="J4" s="5">
        <v>60</v>
      </c>
      <c r="K4" s="5">
        <f>I4+J4</f>
        <v>2910</v>
      </c>
      <c r="L4" s="1"/>
      <c r="M4" s="2"/>
      <c r="N4" s="3"/>
    </row>
    <row r="5" spans="1:14" ht="30">
      <c r="A5" s="10" t="s">
        <v>16</v>
      </c>
      <c r="B5" s="4" t="s">
        <v>26</v>
      </c>
      <c r="C5" s="6" t="s">
        <v>13</v>
      </c>
      <c r="D5" s="26">
        <v>50</v>
      </c>
      <c r="E5" s="5">
        <v>100</v>
      </c>
      <c r="F5" s="5">
        <f>D5*E5</f>
        <v>5000</v>
      </c>
      <c r="G5" s="27">
        <v>0.1</v>
      </c>
      <c r="H5" s="5">
        <f>E5*D5*G5</f>
        <v>500</v>
      </c>
      <c r="I5" s="5">
        <f>D5*E5*(1-G5)</f>
        <v>4500</v>
      </c>
      <c r="J5" s="5">
        <v>45</v>
      </c>
      <c r="K5" s="5">
        <f>I5+J5</f>
        <v>4545</v>
      </c>
      <c r="L5" s="1"/>
      <c r="M5" s="2"/>
      <c r="N5" s="3"/>
    </row>
    <row r="6" spans="1:14" ht="30">
      <c r="A6" s="10" t="s">
        <v>17</v>
      </c>
      <c r="B6" s="4" t="s">
        <v>27</v>
      </c>
      <c r="C6" s="6" t="s">
        <v>12</v>
      </c>
      <c r="D6" s="26">
        <v>65</v>
      </c>
      <c r="E6" s="5">
        <v>90</v>
      </c>
      <c r="F6" s="5">
        <f>D6*E6</f>
        <v>5850</v>
      </c>
      <c r="G6" s="27">
        <v>0.15</v>
      </c>
      <c r="H6" s="5">
        <f t="shared" ref="H6:H7" si="0">E6*D6*G6</f>
        <v>877.5</v>
      </c>
      <c r="I6" s="5">
        <f t="shared" ref="I6:I7" si="1">D6*E6*(1-G6)</f>
        <v>4972.5</v>
      </c>
      <c r="J6" s="5">
        <v>35</v>
      </c>
      <c r="K6" s="5">
        <f t="shared" ref="K6:K7" si="2">I6+J6</f>
        <v>5007.5</v>
      </c>
    </row>
    <row r="7" spans="1:14" ht="30">
      <c r="A7" s="12" t="s">
        <v>18</v>
      </c>
      <c r="B7" s="4" t="s">
        <v>28</v>
      </c>
      <c r="C7" s="4" t="s">
        <v>19</v>
      </c>
      <c r="D7" s="26">
        <v>45</v>
      </c>
      <c r="E7" s="5">
        <v>55</v>
      </c>
      <c r="F7" s="5">
        <f>D7*E7</f>
        <v>2475</v>
      </c>
      <c r="G7" s="27">
        <v>0.08</v>
      </c>
      <c r="H7" s="5">
        <f t="shared" si="0"/>
        <v>198</v>
      </c>
      <c r="I7" s="5">
        <f t="shared" si="1"/>
        <v>2277</v>
      </c>
      <c r="J7" s="5">
        <v>55</v>
      </c>
      <c r="K7" s="5">
        <f t="shared" si="2"/>
        <v>2332</v>
      </c>
    </row>
    <row r="9" spans="1:14">
      <c r="H9" s="3"/>
      <c r="K9" s="3"/>
    </row>
    <row r="10" spans="1:14">
      <c r="J10" s="7" t="s">
        <v>20</v>
      </c>
      <c r="K10" s="8">
        <f>SUM(K4:K9)</f>
        <v>14794.5</v>
      </c>
    </row>
    <row r="11" spans="1:14">
      <c r="H11" s="3"/>
      <c r="I11" s="3"/>
      <c r="J11" s="9"/>
      <c r="K11" s="9"/>
    </row>
    <row r="12" spans="1:14">
      <c r="A12" s="1"/>
      <c r="J12" s="7" t="s">
        <v>21</v>
      </c>
      <c r="K12" s="25">
        <f>H4+H5+H6+H7</f>
        <v>1725.5</v>
      </c>
    </row>
    <row r="13" spans="1:14">
      <c r="A13" s="1"/>
    </row>
    <row r="14" spans="1:14" ht="16.5" customHeight="1">
      <c r="A14" s="1"/>
    </row>
  </sheetData>
  <mergeCells count="4">
    <mergeCell ref="A1:A2"/>
    <mergeCell ref="B1:C2"/>
    <mergeCell ref="D1:H2"/>
    <mergeCell ref="I1:K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K12" sqref="K12"/>
    </sheetView>
  </sheetViews>
  <sheetFormatPr baseColWidth="10" defaultRowHeight="15"/>
  <cols>
    <col min="3" max="3" width="19.140625" bestFit="1" customWidth="1"/>
    <col min="4" max="4" width="8.5703125" bestFit="1" customWidth="1"/>
    <col min="5" max="5" width="8" bestFit="1" customWidth="1"/>
    <col min="6" max="6" width="9.42578125" bestFit="1" customWidth="1"/>
    <col min="7" max="7" width="17.85546875" bestFit="1" customWidth="1"/>
    <col min="8" max="8" width="11.7109375" bestFit="1" customWidth="1"/>
    <col min="9" max="9" width="9.42578125" bestFit="1" customWidth="1"/>
    <col min="10" max="10" width="12.85546875" bestFit="1" customWidth="1"/>
    <col min="11" max="11" width="10.42578125" bestFit="1" customWidth="1"/>
  </cols>
  <sheetData>
    <row r="1" spans="1:14" ht="45" customHeight="1">
      <c r="A1" s="21"/>
      <c r="B1" s="13" t="s">
        <v>8</v>
      </c>
      <c r="C1" s="13"/>
      <c r="D1" s="14" t="s">
        <v>29</v>
      </c>
      <c r="E1" s="14"/>
      <c r="F1" s="14"/>
      <c r="G1" s="14"/>
      <c r="H1" s="14"/>
      <c r="I1" s="15" t="s">
        <v>24</v>
      </c>
      <c r="J1" s="16"/>
      <c r="K1" s="17"/>
    </row>
    <row r="2" spans="1:14" ht="45" customHeight="1">
      <c r="A2" s="21"/>
      <c r="B2" s="13"/>
      <c r="C2" s="13"/>
      <c r="D2" s="14"/>
      <c r="E2" s="14"/>
      <c r="F2" s="14"/>
      <c r="G2" s="14"/>
      <c r="H2" s="14"/>
      <c r="I2" s="18"/>
      <c r="J2" s="19"/>
      <c r="K2" s="20"/>
    </row>
    <row r="3" spans="1:14">
      <c r="A3" s="11" t="s">
        <v>0</v>
      </c>
      <c r="B3" s="11" t="s">
        <v>9</v>
      </c>
      <c r="C3" s="11" t="s">
        <v>15</v>
      </c>
      <c r="D3" s="11" t="s">
        <v>1</v>
      </c>
      <c r="E3" s="11" t="s">
        <v>2</v>
      </c>
      <c r="F3" s="11" t="s">
        <v>7</v>
      </c>
      <c r="G3" s="11" t="s">
        <v>3</v>
      </c>
      <c r="H3" s="11" t="s">
        <v>5</v>
      </c>
      <c r="I3" s="11" t="s">
        <v>6</v>
      </c>
      <c r="J3" s="11" t="s">
        <v>10</v>
      </c>
      <c r="K3" s="11" t="s">
        <v>11</v>
      </c>
      <c r="L3" s="1"/>
      <c r="M3" s="1"/>
      <c r="N3" s="1"/>
    </row>
    <row r="4" spans="1:14">
      <c r="A4" s="10" t="s">
        <v>4</v>
      </c>
      <c r="B4" s="4" t="s">
        <v>25</v>
      </c>
      <c r="C4" s="4" t="s">
        <v>14</v>
      </c>
      <c r="D4" s="26">
        <v>40</v>
      </c>
      <c r="E4" s="5">
        <v>75</v>
      </c>
      <c r="F4" s="5">
        <f>D4*E4</f>
        <v>3000</v>
      </c>
      <c r="G4" s="27">
        <v>0.1245</v>
      </c>
      <c r="H4" s="5">
        <f>E4*D4*G4</f>
        <v>373.5</v>
      </c>
      <c r="I4" s="5">
        <f>D4*E4*(1-G4)</f>
        <v>2626.5</v>
      </c>
      <c r="J4" s="5">
        <v>60</v>
      </c>
      <c r="K4" s="5">
        <f>I4+J4</f>
        <v>2686.5</v>
      </c>
      <c r="L4" s="1"/>
      <c r="M4" s="2"/>
      <c r="N4" s="3"/>
    </row>
    <row r="5" spans="1:14" ht="30">
      <c r="A5" s="10" t="s">
        <v>16</v>
      </c>
      <c r="B5" s="4" t="s">
        <v>26</v>
      </c>
      <c r="C5" s="6" t="s">
        <v>13</v>
      </c>
      <c r="D5" s="26">
        <v>50</v>
      </c>
      <c r="E5" s="5">
        <v>100</v>
      </c>
      <c r="F5" s="5">
        <f>D5*E5</f>
        <v>5000</v>
      </c>
      <c r="G5" s="27">
        <v>0.1245</v>
      </c>
      <c r="H5" s="5">
        <f>E5*D5*G5</f>
        <v>622.5</v>
      </c>
      <c r="I5" s="5">
        <f>D5*E5*(1-G5)</f>
        <v>4377.5</v>
      </c>
      <c r="J5" s="5">
        <v>45</v>
      </c>
      <c r="K5" s="5">
        <f>I5+J5</f>
        <v>4422.5</v>
      </c>
      <c r="L5" s="1"/>
      <c r="M5" s="2"/>
      <c r="N5" s="3"/>
    </row>
    <row r="6" spans="1:14" ht="30">
      <c r="A6" s="10" t="s">
        <v>17</v>
      </c>
      <c r="B6" s="4" t="s">
        <v>27</v>
      </c>
      <c r="C6" s="6" t="s">
        <v>12</v>
      </c>
      <c r="D6" s="26">
        <v>65</v>
      </c>
      <c r="E6" s="5">
        <v>90</v>
      </c>
      <c r="F6" s="5">
        <f>D6*E6</f>
        <v>5850</v>
      </c>
      <c r="G6" s="27">
        <v>0.1245</v>
      </c>
      <c r="H6" s="5">
        <f t="shared" ref="H6:H7" si="0">E6*D6*G6</f>
        <v>728.32500000000005</v>
      </c>
      <c r="I6" s="5">
        <f t="shared" ref="I6:I7" si="1">D6*E6*(1-G6)</f>
        <v>5121.6749999999993</v>
      </c>
      <c r="J6" s="5">
        <v>35</v>
      </c>
      <c r="K6" s="5">
        <f t="shared" ref="K6:K7" si="2">I6+J6</f>
        <v>5156.6749999999993</v>
      </c>
    </row>
    <row r="7" spans="1:14" ht="30">
      <c r="A7" s="12" t="s">
        <v>18</v>
      </c>
      <c r="B7" s="4" t="s">
        <v>28</v>
      </c>
      <c r="C7" s="4" t="s">
        <v>19</v>
      </c>
      <c r="D7" s="26">
        <v>45</v>
      </c>
      <c r="E7" s="5">
        <v>55</v>
      </c>
      <c r="F7" s="5">
        <f>D7*E7</f>
        <v>2475</v>
      </c>
      <c r="G7" s="27">
        <v>0.1245</v>
      </c>
      <c r="H7" s="5">
        <f t="shared" si="0"/>
        <v>308.13749999999999</v>
      </c>
      <c r="I7" s="5">
        <f t="shared" si="1"/>
        <v>2166.8624999999997</v>
      </c>
      <c r="J7" s="5">
        <v>55</v>
      </c>
      <c r="K7" s="5">
        <f t="shared" si="2"/>
        <v>2221.8624999999997</v>
      </c>
    </row>
    <row r="9" spans="1:14">
      <c r="H9" s="3"/>
      <c r="K9" s="3"/>
    </row>
    <row r="10" spans="1:14">
      <c r="J10" s="7" t="s">
        <v>20</v>
      </c>
      <c r="K10" s="8">
        <f>SUM(K4:K9)</f>
        <v>14487.537499999999</v>
      </c>
    </row>
    <row r="11" spans="1:14">
      <c r="H11" s="3"/>
      <c r="I11" s="3"/>
      <c r="J11" s="9"/>
      <c r="K11" s="9"/>
    </row>
    <row r="12" spans="1:14">
      <c r="A12" s="1"/>
      <c r="J12" s="7" t="s">
        <v>21</v>
      </c>
      <c r="K12" s="25">
        <f>H4+H5+H6+H7</f>
        <v>2032.4625000000001</v>
      </c>
    </row>
    <row r="13" spans="1:14">
      <c r="A13" s="1"/>
    </row>
    <row r="14" spans="1:14" ht="16.5" customHeight="1">
      <c r="A14" s="1"/>
    </row>
  </sheetData>
  <mergeCells count="4">
    <mergeCell ref="A1:A2"/>
    <mergeCell ref="B1:C2"/>
    <mergeCell ref="D1:H2"/>
    <mergeCell ref="I1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ancien bilan des commandes</vt:lpstr>
      <vt:lpstr>nouvelle proposition</vt:lpstr>
      <vt:lpstr>proposition finale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lastModifiedBy>Sylvie</cp:lastModifiedBy>
  <dcterms:created xsi:type="dcterms:W3CDTF">2014-02-02T14:48:25Z</dcterms:created>
  <dcterms:modified xsi:type="dcterms:W3CDTF">2014-03-27T20:21:53Z</dcterms:modified>
</cp:coreProperties>
</file>