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# TBAC\# Maths\1 - Stats\Hypothèses de Roudart\"/>
    </mc:Choice>
  </mc:AlternateContent>
  <xr:revisionPtr revIDLastSave="0" documentId="13_ncr:1_{562F91FF-ADAC-4EFC-BA51-A7348B410A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dèle adapté" sheetId="1" r:id="rId1"/>
    <sheet name="Extrapola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H2" i="2"/>
  <c r="F2" i="2"/>
  <c r="D2" i="2"/>
  <c r="G103" i="2"/>
  <c r="E10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C3" i="2"/>
  <c r="E3" i="2"/>
  <c r="G3" i="2"/>
  <c r="C4" i="2"/>
  <c r="E4" i="2"/>
  <c r="G4" i="2"/>
  <c r="C5" i="2"/>
  <c r="E5" i="2"/>
  <c r="G5" i="2"/>
  <c r="C6" i="2"/>
  <c r="E6" i="2"/>
  <c r="G6" i="2"/>
  <c r="C7" i="2"/>
  <c r="E7" i="2"/>
  <c r="G7" i="2"/>
  <c r="C8" i="2"/>
  <c r="E8" i="2"/>
  <c r="G8" i="2"/>
  <c r="C9" i="2"/>
  <c r="E9" i="2"/>
  <c r="G9" i="2"/>
  <c r="C10" i="2"/>
  <c r="E10" i="2"/>
  <c r="G10" i="2"/>
  <c r="C11" i="2"/>
  <c r="E11" i="2"/>
  <c r="G11" i="2"/>
  <c r="C12" i="2"/>
  <c r="E12" i="2"/>
  <c r="G12" i="2"/>
  <c r="C13" i="2"/>
  <c r="E13" i="2"/>
  <c r="G13" i="2"/>
  <c r="C14" i="2"/>
  <c r="E14" i="2"/>
  <c r="G14" i="2"/>
  <c r="C15" i="2"/>
  <c r="E15" i="2"/>
  <c r="G15" i="2"/>
  <c r="C16" i="2"/>
  <c r="E16" i="2"/>
  <c r="G16" i="2"/>
  <c r="C17" i="2"/>
  <c r="E17" i="2"/>
  <c r="G17" i="2"/>
  <c r="C18" i="2"/>
  <c r="E18" i="2"/>
  <c r="G18" i="2"/>
  <c r="C19" i="2"/>
  <c r="E19" i="2"/>
  <c r="G19" i="2"/>
  <c r="C20" i="2"/>
  <c r="E20" i="2"/>
  <c r="G20" i="2"/>
  <c r="C21" i="2"/>
  <c r="E21" i="2"/>
  <c r="G21" i="2"/>
  <c r="C22" i="2"/>
  <c r="E22" i="2"/>
  <c r="G22" i="2"/>
  <c r="C23" i="2"/>
  <c r="E23" i="2"/>
  <c r="G23" i="2"/>
  <c r="C24" i="2"/>
  <c r="E24" i="2"/>
  <c r="G24" i="2"/>
  <c r="C25" i="2"/>
  <c r="E25" i="2"/>
  <c r="G25" i="2"/>
  <c r="C26" i="2"/>
  <c r="E26" i="2"/>
  <c r="G26" i="2"/>
  <c r="C27" i="2"/>
  <c r="E27" i="2"/>
  <c r="G27" i="2"/>
  <c r="C28" i="2"/>
  <c r="E28" i="2"/>
  <c r="G28" i="2"/>
  <c r="C29" i="2"/>
  <c r="E29" i="2"/>
  <c r="G29" i="2"/>
  <c r="C30" i="2"/>
  <c r="E30" i="2"/>
  <c r="G30" i="2"/>
  <c r="C31" i="2"/>
  <c r="E31" i="2"/>
  <c r="G31" i="2"/>
  <c r="C32" i="2"/>
  <c r="E32" i="2"/>
  <c r="G32" i="2"/>
  <c r="C33" i="2"/>
  <c r="E33" i="2"/>
  <c r="G33" i="2"/>
  <c r="C34" i="2"/>
  <c r="E34" i="2"/>
  <c r="G34" i="2"/>
  <c r="C35" i="2"/>
  <c r="E35" i="2"/>
  <c r="G35" i="2"/>
  <c r="C36" i="2"/>
  <c r="E36" i="2"/>
  <c r="G36" i="2"/>
  <c r="C37" i="2"/>
  <c r="E37" i="2"/>
  <c r="G37" i="2"/>
  <c r="C38" i="2"/>
  <c r="E38" i="2"/>
  <c r="G38" i="2"/>
  <c r="C39" i="2"/>
  <c r="E39" i="2"/>
  <c r="G39" i="2"/>
  <c r="C40" i="2"/>
  <c r="E40" i="2"/>
  <c r="G40" i="2"/>
  <c r="C41" i="2"/>
  <c r="E41" i="2"/>
  <c r="G41" i="2"/>
  <c r="C42" i="2"/>
  <c r="E42" i="2"/>
  <c r="G42" i="2"/>
  <c r="C43" i="2"/>
  <c r="E43" i="2"/>
  <c r="G43" i="2"/>
  <c r="C44" i="2"/>
  <c r="E44" i="2"/>
  <c r="G44" i="2"/>
  <c r="C45" i="2"/>
  <c r="E45" i="2"/>
  <c r="G45" i="2"/>
  <c r="C46" i="2"/>
  <c r="E46" i="2"/>
  <c r="G46" i="2"/>
  <c r="C47" i="2"/>
  <c r="E47" i="2"/>
  <c r="G47" i="2"/>
  <c r="C48" i="2"/>
  <c r="E48" i="2"/>
  <c r="G48" i="2"/>
  <c r="C49" i="2"/>
  <c r="E49" i="2"/>
  <c r="G49" i="2"/>
  <c r="C50" i="2"/>
  <c r="E50" i="2"/>
  <c r="G50" i="2"/>
  <c r="C51" i="2"/>
  <c r="E51" i="2"/>
  <c r="G51" i="2"/>
  <c r="C52" i="2"/>
  <c r="E52" i="2"/>
  <c r="G52" i="2"/>
  <c r="C53" i="2"/>
  <c r="E53" i="2"/>
  <c r="G53" i="2"/>
  <c r="C54" i="2"/>
  <c r="E54" i="2"/>
  <c r="G54" i="2"/>
  <c r="C55" i="2"/>
  <c r="E55" i="2"/>
  <c r="G55" i="2"/>
  <c r="C56" i="2"/>
  <c r="E56" i="2"/>
  <c r="G56" i="2"/>
  <c r="C57" i="2"/>
  <c r="E57" i="2"/>
  <c r="G57" i="2"/>
  <c r="C58" i="2"/>
  <c r="E58" i="2"/>
  <c r="G58" i="2"/>
  <c r="C59" i="2"/>
  <c r="E59" i="2"/>
  <c r="G59" i="2"/>
  <c r="C60" i="2"/>
  <c r="E60" i="2"/>
  <c r="G60" i="2"/>
  <c r="C61" i="2"/>
  <c r="E61" i="2"/>
  <c r="G61" i="2"/>
  <c r="C62" i="2"/>
  <c r="E62" i="2"/>
  <c r="G62" i="2"/>
  <c r="C63" i="2"/>
  <c r="E63" i="2"/>
  <c r="G63" i="2"/>
  <c r="C64" i="2"/>
  <c r="E64" i="2"/>
  <c r="G64" i="2"/>
  <c r="C65" i="2"/>
  <c r="E65" i="2"/>
  <c r="G65" i="2"/>
  <c r="C66" i="2"/>
  <c r="E66" i="2"/>
  <c r="G66" i="2"/>
  <c r="C67" i="2"/>
  <c r="E67" i="2"/>
  <c r="G67" i="2"/>
  <c r="C68" i="2"/>
  <c r="E68" i="2"/>
  <c r="G68" i="2"/>
  <c r="C69" i="2"/>
  <c r="E69" i="2"/>
  <c r="G69" i="2"/>
  <c r="C70" i="2"/>
  <c r="E70" i="2"/>
  <c r="G70" i="2"/>
  <c r="C71" i="2"/>
  <c r="E71" i="2"/>
  <c r="G71" i="2"/>
  <c r="C72" i="2"/>
  <c r="E72" i="2"/>
  <c r="G72" i="2"/>
  <c r="C73" i="2"/>
  <c r="E73" i="2"/>
  <c r="G73" i="2"/>
  <c r="C74" i="2"/>
  <c r="E74" i="2"/>
  <c r="G74" i="2"/>
  <c r="C75" i="2"/>
  <c r="E75" i="2"/>
  <c r="G75" i="2"/>
  <c r="C76" i="2"/>
  <c r="E76" i="2"/>
  <c r="G76" i="2"/>
  <c r="C77" i="2"/>
  <c r="E77" i="2"/>
  <c r="G77" i="2"/>
  <c r="C78" i="2"/>
  <c r="E78" i="2"/>
  <c r="G78" i="2"/>
  <c r="C79" i="2"/>
  <c r="E79" i="2"/>
  <c r="G79" i="2"/>
  <c r="C80" i="2"/>
  <c r="E80" i="2"/>
  <c r="G80" i="2"/>
  <c r="C81" i="2"/>
  <c r="E81" i="2"/>
  <c r="G81" i="2"/>
  <c r="C82" i="2"/>
  <c r="E82" i="2"/>
  <c r="G82" i="2"/>
  <c r="C83" i="2"/>
  <c r="E83" i="2"/>
  <c r="G83" i="2"/>
  <c r="C84" i="2"/>
  <c r="E84" i="2"/>
  <c r="G84" i="2"/>
  <c r="C85" i="2"/>
  <c r="E85" i="2"/>
  <c r="G85" i="2"/>
  <c r="C86" i="2"/>
  <c r="E86" i="2"/>
  <c r="G86" i="2"/>
  <c r="C87" i="2"/>
  <c r="E87" i="2"/>
  <c r="G87" i="2"/>
  <c r="C88" i="2"/>
  <c r="E88" i="2"/>
  <c r="G88" i="2"/>
  <c r="C89" i="2"/>
  <c r="E89" i="2"/>
  <c r="G89" i="2"/>
  <c r="C90" i="2"/>
  <c r="E90" i="2"/>
  <c r="G90" i="2"/>
  <c r="C91" i="2"/>
  <c r="E91" i="2"/>
  <c r="G91" i="2"/>
  <c r="C92" i="2"/>
  <c r="E92" i="2"/>
  <c r="G92" i="2"/>
  <c r="C93" i="2"/>
  <c r="E93" i="2"/>
  <c r="G93" i="2"/>
  <c r="C94" i="2"/>
  <c r="E94" i="2"/>
  <c r="G94" i="2"/>
  <c r="C95" i="2"/>
  <c r="E95" i="2"/>
  <c r="G95" i="2"/>
  <c r="C96" i="2"/>
  <c r="E96" i="2"/>
  <c r="G96" i="2"/>
  <c r="C97" i="2"/>
  <c r="E97" i="2"/>
  <c r="G97" i="2"/>
  <c r="C98" i="2"/>
  <c r="E98" i="2"/>
  <c r="G98" i="2"/>
  <c r="C99" i="2"/>
  <c r="E99" i="2"/>
  <c r="G99" i="2"/>
  <c r="C100" i="2"/>
  <c r="E100" i="2"/>
  <c r="G100" i="2"/>
  <c r="C101" i="2"/>
  <c r="E101" i="2"/>
  <c r="G101" i="2"/>
  <c r="B98" i="2"/>
  <c r="B99" i="2"/>
  <c r="B100" i="2"/>
  <c r="B101" i="2"/>
  <c r="C5" i="1"/>
  <c r="D5" i="1"/>
  <c r="B5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2" i="2"/>
  <c r="E2" i="2"/>
  <c r="G2" i="2"/>
  <c r="C2" i="2"/>
  <c r="C103" i="2" l="1"/>
</calcChain>
</file>

<file path=xl/sharedStrings.xml><?xml version="1.0" encoding="utf-8"?>
<sst xmlns="http://schemas.openxmlformats.org/spreadsheetml/2006/main" count="13" uniqueCount="12">
  <si>
    <t>Année</t>
  </si>
  <si>
    <t>Coefficient k</t>
  </si>
  <si>
    <t>Production carnée (en Mt)</t>
  </si>
  <si>
    <t>Année H1 :</t>
  </si>
  <si>
    <t>Bilan</t>
  </si>
  <si>
    <t>Hypothèse 1</t>
  </si>
  <si>
    <t>Hypothèse 2</t>
  </si>
  <si>
    <t>Hypothèse 3</t>
  </si>
  <si>
    <t>Production carnée (Mt)</t>
  </si>
  <si>
    <t>Année H2 :</t>
  </si>
  <si>
    <t>Année H3 :</t>
  </si>
  <si>
    <t>Prévisions de Roudart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</si>
</sst>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'Modèle adapté'!$A$2</c:f>
              <c:strCache>
                <c:ptCount val="1"/>
                <c:pt idx="0">
                  <c:v>Production carnée (en Mt)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ash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1.2301398268276963E-2"/>
                  <c:y val="0.35179363705891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adapté'!$B$1:$J$1</c:f>
              <c:numCache>
                <c:formatCode>General</c:formatCode>
                <c:ptCount val="9"/>
                <c:pt idx="0">
                  <c:v>1961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'Modèle adapté'!$B$2:$J$2</c:f>
              <c:numCache>
                <c:formatCode>General</c:formatCode>
                <c:ptCount val="9"/>
                <c:pt idx="0">
                  <c:v>71</c:v>
                </c:pt>
                <c:pt idx="1">
                  <c:v>100</c:v>
                </c:pt>
                <c:pt idx="2">
                  <c:v>137</c:v>
                </c:pt>
                <c:pt idx="3">
                  <c:v>180</c:v>
                </c:pt>
                <c:pt idx="4">
                  <c:v>230</c:v>
                </c:pt>
                <c:pt idx="5">
                  <c:v>257</c:v>
                </c:pt>
                <c:pt idx="6">
                  <c:v>293</c:v>
                </c:pt>
                <c:pt idx="7">
                  <c:v>340</c:v>
                </c:pt>
                <c:pt idx="8">
                  <c:v>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77-47CF-B00D-05B83366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010831"/>
        <c:axId val="977011247"/>
      </c:scatterChart>
      <c:valAx>
        <c:axId val="977010831"/>
        <c:scaling>
          <c:orientation val="minMax"/>
          <c:max val="2022"/>
          <c:min val="19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011247"/>
        <c:crosses val="autoZero"/>
        <c:crossBetween val="midCat"/>
      </c:valAx>
      <c:valAx>
        <c:axId val="97701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010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Evolution de la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Extrapolation!$B$1</c:f>
              <c:strCache>
                <c:ptCount val="1"/>
                <c:pt idx="0">
                  <c:v>Production carnée (Mt)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Extrapolation!$A$2:$A$101</c:f>
              <c:numCache>
                <c:formatCode>General</c:formatCode>
                <c:ptCount val="10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2032</c:v>
                </c:pt>
                <c:pt idx="72">
                  <c:v>2033</c:v>
                </c:pt>
                <c:pt idx="73">
                  <c:v>2034</c:v>
                </c:pt>
                <c:pt idx="74">
                  <c:v>2035</c:v>
                </c:pt>
                <c:pt idx="75">
                  <c:v>2036</c:v>
                </c:pt>
                <c:pt idx="76">
                  <c:v>2037</c:v>
                </c:pt>
                <c:pt idx="77">
                  <c:v>2038</c:v>
                </c:pt>
                <c:pt idx="78">
                  <c:v>2039</c:v>
                </c:pt>
                <c:pt idx="79">
                  <c:v>2040</c:v>
                </c:pt>
                <c:pt idx="80">
                  <c:v>2041</c:v>
                </c:pt>
                <c:pt idx="81">
                  <c:v>2042</c:v>
                </c:pt>
                <c:pt idx="82">
                  <c:v>2043</c:v>
                </c:pt>
                <c:pt idx="83">
                  <c:v>2044</c:v>
                </c:pt>
                <c:pt idx="84">
                  <c:v>2045</c:v>
                </c:pt>
                <c:pt idx="85">
                  <c:v>2046</c:v>
                </c:pt>
                <c:pt idx="86">
                  <c:v>2047</c:v>
                </c:pt>
                <c:pt idx="87">
                  <c:v>2048</c:v>
                </c:pt>
                <c:pt idx="88">
                  <c:v>2049</c:v>
                </c:pt>
                <c:pt idx="89">
                  <c:v>2050</c:v>
                </c:pt>
                <c:pt idx="90">
                  <c:v>2051</c:v>
                </c:pt>
                <c:pt idx="91">
                  <c:v>2052</c:v>
                </c:pt>
                <c:pt idx="92">
                  <c:v>2053</c:v>
                </c:pt>
                <c:pt idx="93">
                  <c:v>2054</c:v>
                </c:pt>
                <c:pt idx="94">
                  <c:v>2055</c:v>
                </c:pt>
                <c:pt idx="95">
                  <c:v>2056</c:v>
                </c:pt>
                <c:pt idx="96">
                  <c:v>2057</c:v>
                </c:pt>
                <c:pt idx="97">
                  <c:v>2058</c:v>
                </c:pt>
                <c:pt idx="98">
                  <c:v>2059</c:v>
                </c:pt>
                <c:pt idx="99">
                  <c:v>2060</c:v>
                </c:pt>
              </c:numCache>
            </c:numRef>
          </c:xVal>
          <c:yVal>
            <c:numRef>
              <c:f>Extrapolation!$B$2:$B$101</c:f>
              <c:numCache>
                <c:formatCode>0</c:formatCode>
                <c:ptCount val="100"/>
                <c:pt idx="0">
                  <c:v>75.142915100004757</c:v>
                </c:pt>
                <c:pt idx="1">
                  <c:v>77.538081199978478</c:v>
                </c:pt>
                <c:pt idx="2">
                  <c:v>80.015201099973638</c:v>
                </c:pt>
                <c:pt idx="3">
                  <c:v>82.574274800019339</c:v>
                </c:pt>
                <c:pt idx="4">
                  <c:v>85.21530230002827</c:v>
                </c:pt>
                <c:pt idx="5">
                  <c:v>87.938283600029536</c:v>
                </c:pt>
                <c:pt idx="6">
                  <c:v>90.743218699994031</c:v>
                </c:pt>
                <c:pt idx="7">
                  <c:v>93.630107600009069</c:v>
                </c:pt>
                <c:pt idx="8">
                  <c:v>96.598950299987337</c:v>
                </c:pt>
                <c:pt idx="9">
                  <c:v>99.649746799987042</c:v>
                </c:pt>
                <c:pt idx="10">
                  <c:v>102.78249709997908</c:v>
                </c:pt>
                <c:pt idx="11">
                  <c:v>105.99720120002166</c:v>
                </c:pt>
                <c:pt idx="12">
                  <c:v>109.29385910002748</c:v>
                </c:pt>
                <c:pt idx="13">
                  <c:v>112.67247080002562</c:v>
                </c:pt>
                <c:pt idx="14">
                  <c:v>116.1330363000161</c:v>
                </c:pt>
                <c:pt idx="15">
                  <c:v>119.67555559999892</c:v>
                </c:pt>
                <c:pt idx="16">
                  <c:v>123.30002870000317</c:v>
                </c:pt>
                <c:pt idx="17">
                  <c:v>127.00645559999975</c:v>
                </c:pt>
                <c:pt idx="18">
                  <c:v>130.79483629998867</c:v>
                </c:pt>
                <c:pt idx="19">
                  <c:v>134.66517080002814</c:v>
                </c:pt>
                <c:pt idx="20">
                  <c:v>138.61745910003083</c:v>
                </c:pt>
                <c:pt idx="21">
                  <c:v>142.65170120002585</c:v>
                </c:pt>
                <c:pt idx="22">
                  <c:v>146.76789710001322</c:v>
                </c:pt>
                <c:pt idx="23">
                  <c:v>150.96604679999291</c:v>
                </c:pt>
                <c:pt idx="24">
                  <c:v>155.24615029999404</c:v>
                </c:pt>
                <c:pt idx="25">
                  <c:v>159.60820759998751</c:v>
                </c:pt>
                <c:pt idx="26">
                  <c:v>164.05221869997331</c:v>
                </c:pt>
                <c:pt idx="27">
                  <c:v>168.57818360003876</c:v>
                </c:pt>
                <c:pt idx="28">
                  <c:v>173.18610230003833</c:v>
                </c:pt>
                <c:pt idx="29">
                  <c:v>177.87597480003024</c:v>
                </c:pt>
                <c:pt idx="30">
                  <c:v>182.64780110001448</c:v>
                </c:pt>
                <c:pt idx="31">
                  <c:v>187.50158119999105</c:v>
                </c:pt>
                <c:pt idx="32">
                  <c:v>192.43731509998906</c:v>
                </c:pt>
                <c:pt idx="33">
                  <c:v>197.45500279997941</c:v>
                </c:pt>
                <c:pt idx="34">
                  <c:v>202.5546442999912</c:v>
                </c:pt>
                <c:pt idx="35">
                  <c:v>207.73623960002442</c:v>
                </c:pt>
                <c:pt idx="36">
                  <c:v>212.99978870002087</c:v>
                </c:pt>
                <c:pt idx="37">
                  <c:v>218.34529160000966</c:v>
                </c:pt>
                <c:pt idx="38">
                  <c:v>223.77274830001988</c:v>
                </c:pt>
                <c:pt idx="39">
                  <c:v>229.28215879999334</c:v>
                </c:pt>
                <c:pt idx="40">
                  <c:v>234.87352309998823</c:v>
                </c:pt>
                <c:pt idx="41">
                  <c:v>240.54684119997546</c:v>
                </c:pt>
                <c:pt idx="42">
                  <c:v>246.30211309998413</c:v>
                </c:pt>
                <c:pt idx="43">
                  <c:v>252.13933880004333</c:v>
                </c:pt>
                <c:pt idx="44">
                  <c:v>258.05851830003667</c:v>
                </c:pt>
                <c:pt idx="45">
                  <c:v>264.05965160002233</c:v>
                </c:pt>
                <c:pt idx="46">
                  <c:v>270.14273870000034</c:v>
                </c:pt>
                <c:pt idx="47">
                  <c:v>276.30777959999978</c:v>
                </c:pt>
                <c:pt idx="48">
                  <c:v>282.55477429999155</c:v>
                </c:pt>
                <c:pt idx="49">
                  <c:v>288.88372279997566</c:v>
                </c:pt>
                <c:pt idx="50">
                  <c:v>295.2946250999812</c:v>
                </c:pt>
                <c:pt idx="51">
                  <c:v>301.78748120003729</c:v>
                </c:pt>
                <c:pt idx="52">
                  <c:v>308.36229110002751</c:v>
                </c:pt>
                <c:pt idx="53">
                  <c:v>315.01905480001005</c:v>
                </c:pt>
                <c:pt idx="54">
                  <c:v>321.75777230001404</c:v>
                </c:pt>
                <c:pt idx="55">
                  <c:v>328.57844360001036</c:v>
                </c:pt>
                <c:pt idx="56">
                  <c:v>335.48106869999901</c:v>
                </c:pt>
                <c:pt idx="57">
                  <c:v>342.46564759998</c:v>
                </c:pt>
                <c:pt idx="58">
                  <c:v>349.53218029998243</c:v>
                </c:pt>
                <c:pt idx="59">
                  <c:v>356.6806668000354</c:v>
                </c:pt>
                <c:pt idx="60">
                  <c:v>363.91110710002249</c:v>
                </c:pt>
                <c:pt idx="61">
                  <c:v>371.22350120003102</c:v>
                </c:pt>
                <c:pt idx="62">
                  <c:v>378.61784910000279</c:v>
                </c:pt>
                <c:pt idx="63">
                  <c:v>386.09415079999599</c:v>
                </c:pt>
                <c:pt idx="64">
                  <c:v>393.65240630001063</c:v>
                </c:pt>
                <c:pt idx="65">
                  <c:v>401.29261559998849</c:v>
                </c:pt>
                <c:pt idx="66">
                  <c:v>409.0147786999878</c:v>
                </c:pt>
                <c:pt idx="67">
                  <c:v>416.81889560003765</c:v>
                </c:pt>
                <c:pt idx="68">
                  <c:v>424.70496630002162</c:v>
                </c:pt>
                <c:pt idx="69">
                  <c:v>432.67299080002704</c:v>
                </c:pt>
                <c:pt idx="70">
                  <c:v>440.72296910002478</c:v>
                </c:pt>
                <c:pt idx="71">
                  <c:v>448.85490120001487</c:v>
                </c:pt>
                <c:pt idx="72">
                  <c:v>457.06878709999728</c:v>
                </c:pt>
                <c:pt idx="73">
                  <c:v>465.36462680000113</c:v>
                </c:pt>
                <c:pt idx="74">
                  <c:v>473.74242029999732</c:v>
                </c:pt>
                <c:pt idx="75">
                  <c:v>482.20216760004405</c:v>
                </c:pt>
                <c:pt idx="76">
                  <c:v>490.7438687000249</c:v>
                </c:pt>
                <c:pt idx="77">
                  <c:v>499.3675236000272</c:v>
                </c:pt>
                <c:pt idx="78">
                  <c:v>508.07313230002183</c:v>
                </c:pt>
                <c:pt idx="79">
                  <c:v>516.86069480000879</c:v>
                </c:pt>
                <c:pt idx="80">
                  <c:v>525.73021109998808</c:v>
                </c:pt>
                <c:pt idx="81">
                  <c:v>534.68168119998882</c:v>
                </c:pt>
                <c:pt idx="82">
                  <c:v>543.71510509998188</c:v>
                </c:pt>
                <c:pt idx="83">
                  <c:v>552.83048280002549</c:v>
                </c:pt>
                <c:pt idx="84">
                  <c:v>562.02781430003233</c:v>
                </c:pt>
                <c:pt idx="85">
                  <c:v>571.30709960003151</c:v>
                </c:pt>
                <c:pt idx="86">
                  <c:v>580.66833870002301</c:v>
                </c:pt>
                <c:pt idx="87">
                  <c:v>590.11153160000686</c:v>
                </c:pt>
                <c:pt idx="88">
                  <c:v>599.63667830001214</c:v>
                </c:pt>
                <c:pt idx="89">
                  <c:v>609.24377879998065</c:v>
                </c:pt>
                <c:pt idx="90">
                  <c:v>618.9328330999997</c:v>
                </c:pt>
                <c:pt idx="91">
                  <c:v>628.70384119998198</c:v>
                </c:pt>
                <c:pt idx="92">
                  <c:v>638.5568031000148</c:v>
                </c:pt>
                <c:pt idx="93">
                  <c:v>648.49171880001086</c:v>
                </c:pt>
                <c:pt idx="94">
                  <c:v>658.50858830002835</c:v>
                </c:pt>
                <c:pt idx="95">
                  <c:v>668.60741160000907</c:v>
                </c:pt>
                <c:pt idx="96">
                  <c:v>678.78818870001123</c:v>
                </c:pt>
                <c:pt idx="97">
                  <c:v>689.05091960000573</c:v>
                </c:pt>
                <c:pt idx="98">
                  <c:v>699.39560429999256</c:v>
                </c:pt>
                <c:pt idx="99">
                  <c:v>709.82224279997172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3F-4EE3-B39F-1E8726B4692D}"/>
            </c:ext>
          </c:extLst>
        </c:ser>
        <c:ser>
          <c:idx val="1"/>
          <c:order val="1"/>
          <c:tx>
            <c:strRef>
              <c:f>Extrapolation!$C$1</c:f>
              <c:strCache>
                <c:ptCount val="1"/>
                <c:pt idx="0">
                  <c:v>Hypothèse 1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Extrapolation!$A$2:$A$101</c:f>
              <c:numCache>
                <c:formatCode>General</c:formatCode>
                <c:ptCount val="10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2032</c:v>
                </c:pt>
                <c:pt idx="72">
                  <c:v>2033</c:v>
                </c:pt>
                <c:pt idx="73">
                  <c:v>2034</c:v>
                </c:pt>
                <c:pt idx="74">
                  <c:v>2035</c:v>
                </c:pt>
                <c:pt idx="75">
                  <c:v>2036</c:v>
                </c:pt>
                <c:pt idx="76">
                  <c:v>2037</c:v>
                </c:pt>
                <c:pt idx="77">
                  <c:v>2038</c:v>
                </c:pt>
                <c:pt idx="78">
                  <c:v>2039</c:v>
                </c:pt>
                <c:pt idx="79">
                  <c:v>2040</c:v>
                </c:pt>
                <c:pt idx="80">
                  <c:v>2041</c:v>
                </c:pt>
                <c:pt idx="81">
                  <c:v>2042</c:v>
                </c:pt>
                <c:pt idx="82">
                  <c:v>2043</c:v>
                </c:pt>
                <c:pt idx="83">
                  <c:v>2044</c:v>
                </c:pt>
                <c:pt idx="84">
                  <c:v>2045</c:v>
                </c:pt>
                <c:pt idx="85">
                  <c:v>2046</c:v>
                </c:pt>
                <c:pt idx="86">
                  <c:v>2047</c:v>
                </c:pt>
                <c:pt idx="87">
                  <c:v>2048</c:v>
                </c:pt>
                <c:pt idx="88">
                  <c:v>2049</c:v>
                </c:pt>
                <c:pt idx="89">
                  <c:v>2050</c:v>
                </c:pt>
                <c:pt idx="90">
                  <c:v>2051</c:v>
                </c:pt>
                <c:pt idx="91">
                  <c:v>2052</c:v>
                </c:pt>
                <c:pt idx="92">
                  <c:v>2053</c:v>
                </c:pt>
                <c:pt idx="93">
                  <c:v>2054</c:v>
                </c:pt>
                <c:pt idx="94">
                  <c:v>2055</c:v>
                </c:pt>
                <c:pt idx="95">
                  <c:v>2056</c:v>
                </c:pt>
                <c:pt idx="96">
                  <c:v>2057</c:v>
                </c:pt>
                <c:pt idx="97">
                  <c:v>2058</c:v>
                </c:pt>
                <c:pt idx="98">
                  <c:v>2059</c:v>
                </c:pt>
                <c:pt idx="99">
                  <c:v>2060</c:v>
                </c:pt>
              </c:numCache>
            </c:numRef>
          </c:xVal>
          <c:yVal>
            <c:numRef>
              <c:f>Extrapolation!$C$2:$C$101</c:f>
              <c:numCache>
                <c:formatCode>0</c:formatCode>
                <c:ptCount val="100"/>
                <c:pt idx="0">
                  <c:v>436.9</c:v>
                </c:pt>
                <c:pt idx="1">
                  <c:v>436.9</c:v>
                </c:pt>
                <c:pt idx="2">
                  <c:v>436.9</c:v>
                </c:pt>
                <c:pt idx="3">
                  <c:v>436.9</c:v>
                </c:pt>
                <c:pt idx="4">
                  <c:v>436.9</c:v>
                </c:pt>
                <c:pt idx="5">
                  <c:v>436.9</c:v>
                </c:pt>
                <c:pt idx="6">
                  <c:v>436.9</c:v>
                </c:pt>
                <c:pt idx="7">
                  <c:v>436.9</c:v>
                </c:pt>
                <c:pt idx="8">
                  <c:v>436.9</c:v>
                </c:pt>
                <c:pt idx="9">
                  <c:v>436.9</c:v>
                </c:pt>
                <c:pt idx="10">
                  <c:v>436.9</c:v>
                </c:pt>
                <c:pt idx="11">
                  <c:v>436.9</c:v>
                </c:pt>
                <c:pt idx="12">
                  <c:v>436.9</c:v>
                </c:pt>
                <c:pt idx="13">
                  <c:v>436.9</c:v>
                </c:pt>
                <c:pt idx="14">
                  <c:v>436.9</c:v>
                </c:pt>
                <c:pt idx="15">
                  <c:v>436.9</c:v>
                </c:pt>
                <c:pt idx="16">
                  <c:v>436.9</c:v>
                </c:pt>
                <c:pt idx="17">
                  <c:v>436.9</c:v>
                </c:pt>
                <c:pt idx="18">
                  <c:v>436.9</c:v>
                </c:pt>
                <c:pt idx="19">
                  <c:v>436.9</c:v>
                </c:pt>
                <c:pt idx="20">
                  <c:v>436.9</c:v>
                </c:pt>
                <c:pt idx="21">
                  <c:v>436.9</c:v>
                </c:pt>
                <c:pt idx="22">
                  <c:v>436.9</c:v>
                </c:pt>
                <c:pt idx="23">
                  <c:v>436.9</c:v>
                </c:pt>
                <c:pt idx="24">
                  <c:v>436.9</c:v>
                </c:pt>
                <c:pt idx="25">
                  <c:v>436.9</c:v>
                </c:pt>
                <c:pt idx="26">
                  <c:v>436.9</c:v>
                </c:pt>
                <c:pt idx="27">
                  <c:v>436.9</c:v>
                </c:pt>
                <c:pt idx="28">
                  <c:v>436.9</c:v>
                </c:pt>
                <c:pt idx="29">
                  <c:v>436.9</c:v>
                </c:pt>
                <c:pt idx="30">
                  <c:v>436.9</c:v>
                </c:pt>
                <c:pt idx="31">
                  <c:v>436.9</c:v>
                </c:pt>
                <c:pt idx="32">
                  <c:v>436.9</c:v>
                </c:pt>
                <c:pt idx="33">
                  <c:v>436.9</c:v>
                </c:pt>
                <c:pt idx="34">
                  <c:v>436.9</c:v>
                </c:pt>
                <c:pt idx="35">
                  <c:v>436.9</c:v>
                </c:pt>
                <c:pt idx="36">
                  <c:v>436.9</c:v>
                </c:pt>
                <c:pt idx="37">
                  <c:v>436.9</c:v>
                </c:pt>
                <c:pt idx="38">
                  <c:v>436.9</c:v>
                </c:pt>
                <c:pt idx="39">
                  <c:v>436.9</c:v>
                </c:pt>
                <c:pt idx="40">
                  <c:v>436.9</c:v>
                </c:pt>
                <c:pt idx="41">
                  <c:v>436.9</c:v>
                </c:pt>
                <c:pt idx="42">
                  <c:v>436.9</c:v>
                </c:pt>
                <c:pt idx="43">
                  <c:v>436.9</c:v>
                </c:pt>
                <c:pt idx="44">
                  <c:v>436.9</c:v>
                </c:pt>
                <c:pt idx="45">
                  <c:v>436.9</c:v>
                </c:pt>
                <c:pt idx="46">
                  <c:v>436.9</c:v>
                </c:pt>
                <c:pt idx="47">
                  <c:v>436.9</c:v>
                </c:pt>
                <c:pt idx="48">
                  <c:v>436.9</c:v>
                </c:pt>
                <c:pt idx="49">
                  <c:v>436.9</c:v>
                </c:pt>
                <c:pt idx="50">
                  <c:v>436.9</c:v>
                </c:pt>
                <c:pt idx="51">
                  <c:v>436.9</c:v>
                </c:pt>
                <c:pt idx="52">
                  <c:v>436.9</c:v>
                </c:pt>
                <c:pt idx="53">
                  <c:v>436.9</c:v>
                </c:pt>
                <c:pt idx="54">
                  <c:v>436.9</c:v>
                </c:pt>
                <c:pt idx="55">
                  <c:v>436.9</c:v>
                </c:pt>
                <c:pt idx="56">
                  <c:v>436.9</c:v>
                </c:pt>
                <c:pt idx="57">
                  <c:v>436.9</c:v>
                </c:pt>
                <c:pt idx="58">
                  <c:v>436.9</c:v>
                </c:pt>
                <c:pt idx="59">
                  <c:v>436.9</c:v>
                </c:pt>
                <c:pt idx="60">
                  <c:v>436.9</c:v>
                </c:pt>
                <c:pt idx="61">
                  <c:v>436.9</c:v>
                </c:pt>
                <c:pt idx="62">
                  <c:v>436.9</c:v>
                </c:pt>
                <c:pt idx="63">
                  <c:v>436.9</c:v>
                </c:pt>
                <c:pt idx="64">
                  <c:v>436.9</c:v>
                </c:pt>
                <c:pt idx="65">
                  <c:v>436.9</c:v>
                </c:pt>
                <c:pt idx="66">
                  <c:v>436.9</c:v>
                </c:pt>
                <c:pt idx="67">
                  <c:v>436.9</c:v>
                </c:pt>
                <c:pt idx="68">
                  <c:v>436.9</c:v>
                </c:pt>
                <c:pt idx="69">
                  <c:v>436.9</c:v>
                </c:pt>
                <c:pt idx="70">
                  <c:v>436.9</c:v>
                </c:pt>
                <c:pt idx="71">
                  <c:v>436.9</c:v>
                </c:pt>
                <c:pt idx="72">
                  <c:v>436.9</c:v>
                </c:pt>
                <c:pt idx="73">
                  <c:v>436.9</c:v>
                </c:pt>
                <c:pt idx="74">
                  <c:v>436.9</c:v>
                </c:pt>
                <c:pt idx="75">
                  <c:v>436.9</c:v>
                </c:pt>
                <c:pt idx="76">
                  <c:v>436.9</c:v>
                </c:pt>
                <c:pt idx="77">
                  <c:v>436.9</c:v>
                </c:pt>
                <c:pt idx="78">
                  <c:v>436.9</c:v>
                </c:pt>
                <c:pt idx="79">
                  <c:v>436.9</c:v>
                </c:pt>
                <c:pt idx="80">
                  <c:v>436.9</c:v>
                </c:pt>
                <c:pt idx="81">
                  <c:v>436.9</c:v>
                </c:pt>
                <c:pt idx="82">
                  <c:v>436.9</c:v>
                </c:pt>
                <c:pt idx="83">
                  <c:v>436.9</c:v>
                </c:pt>
                <c:pt idx="84">
                  <c:v>436.9</c:v>
                </c:pt>
                <c:pt idx="85">
                  <c:v>436.9</c:v>
                </c:pt>
                <c:pt idx="86">
                  <c:v>436.9</c:v>
                </c:pt>
                <c:pt idx="87">
                  <c:v>436.9</c:v>
                </c:pt>
                <c:pt idx="88">
                  <c:v>436.9</c:v>
                </c:pt>
                <c:pt idx="89">
                  <c:v>436.9</c:v>
                </c:pt>
                <c:pt idx="90">
                  <c:v>436.9</c:v>
                </c:pt>
                <c:pt idx="91">
                  <c:v>436.9</c:v>
                </c:pt>
                <c:pt idx="92">
                  <c:v>436.9</c:v>
                </c:pt>
                <c:pt idx="93">
                  <c:v>436.9</c:v>
                </c:pt>
                <c:pt idx="94">
                  <c:v>436.9</c:v>
                </c:pt>
                <c:pt idx="95">
                  <c:v>436.9</c:v>
                </c:pt>
                <c:pt idx="96">
                  <c:v>436.9</c:v>
                </c:pt>
                <c:pt idx="97">
                  <c:v>436.9</c:v>
                </c:pt>
                <c:pt idx="98">
                  <c:v>436.9</c:v>
                </c:pt>
                <c:pt idx="99">
                  <c:v>436.9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3F-4EE3-B39F-1E8726B4692D}"/>
            </c:ext>
          </c:extLst>
        </c:ser>
        <c:ser>
          <c:idx val="2"/>
          <c:order val="2"/>
          <c:tx>
            <c:strRef>
              <c:f>Extrapolation!$E$1</c:f>
              <c:strCache>
                <c:ptCount val="1"/>
                <c:pt idx="0">
                  <c:v>Hypothèse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Extrapolation!$A$2:$A$101</c:f>
              <c:numCache>
                <c:formatCode>General</c:formatCode>
                <c:ptCount val="10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2032</c:v>
                </c:pt>
                <c:pt idx="72">
                  <c:v>2033</c:v>
                </c:pt>
                <c:pt idx="73">
                  <c:v>2034</c:v>
                </c:pt>
                <c:pt idx="74">
                  <c:v>2035</c:v>
                </c:pt>
                <c:pt idx="75">
                  <c:v>2036</c:v>
                </c:pt>
                <c:pt idx="76">
                  <c:v>2037</c:v>
                </c:pt>
                <c:pt idx="77">
                  <c:v>2038</c:v>
                </c:pt>
                <c:pt idx="78">
                  <c:v>2039</c:v>
                </c:pt>
                <c:pt idx="79">
                  <c:v>2040</c:v>
                </c:pt>
                <c:pt idx="80">
                  <c:v>2041</c:v>
                </c:pt>
                <c:pt idx="81">
                  <c:v>2042</c:v>
                </c:pt>
                <c:pt idx="82">
                  <c:v>2043</c:v>
                </c:pt>
                <c:pt idx="83">
                  <c:v>2044</c:v>
                </c:pt>
                <c:pt idx="84">
                  <c:v>2045</c:v>
                </c:pt>
                <c:pt idx="85">
                  <c:v>2046</c:v>
                </c:pt>
                <c:pt idx="86">
                  <c:v>2047</c:v>
                </c:pt>
                <c:pt idx="87">
                  <c:v>2048</c:v>
                </c:pt>
                <c:pt idx="88">
                  <c:v>2049</c:v>
                </c:pt>
                <c:pt idx="89">
                  <c:v>2050</c:v>
                </c:pt>
                <c:pt idx="90">
                  <c:v>2051</c:v>
                </c:pt>
                <c:pt idx="91">
                  <c:v>2052</c:v>
                </c:pt>
                <c:pt idx="92">
                  <c:v>2053</c:v>
                </c:pt>
                <c:pt idx="93">
                  <c:v>2054</c:v>
                </c:pt>
                <c:pt idx="94">
                  <c:v>2055</c:v>
                </c:pt>
                <c:pt idx="95">
                  <c:v>2056</c:v>
                </c:pt>
                <c:pt idx="96">
                  <c:v>2057</c:v>
                </c:pt>
                <c:pt idx="97">
                  <c:v>2058</c:v>
                </c:pt>
                <c:pt idx="98">
                  <c:v>2059</c:v>
                </c:pt>
                <c:pt idx="99">
                  <c:v>2060</c:v>
                </c:pt>
              </c:numCache>
            </c:numRef>
          </c:xVal>
          <c:yVal>
            <c:numRef>
              <c:f>Extrapolation!$E$2:$E$101</c:f>
              <c:numCache>
                <c:formatCode>0</c:formatCode>
                <c:ptCount val="100"/>
                <c:pt idx="0">
                  <c:v>514</c:v>
                </c:pt>
                <c:pt idx="1">
                  <c:v>514</c:v>
                </c:pt>
                <c:pt idx="2">
                  <c:v>514</c:v>
                </c:pt>
                <c:pt idx="3">
                  <c:v>514</c:v>
                </c:pt>
                <c:pt idx="4">
                  <c:v>514</c:v>
                </c:pt>
                <c:pt idx="5">
                  <c:v>514</c:v>
                </c:pt>
                <c:pt idx="6">
                  <c:v>514</c:v>
                </c:pt>
                <c:pt idx="7">
                  <c:v>514</c:v>
                </c:pt>
                <c:pt idx="8">
                  <c:v>514</c:v>
                </c:pt>
                <c:pt idx="9">
                  <c:v>514</c:v>
                </c:pt>
                <c:pt idx="10">
                  <c:v>514</c:v>
                </c:pt>
                <c:pt idx="11">
                  <c:v>514</c:v>
                </c:pt>
                <c:pt idx="12">
                  <c:v>514</c:v>
                </c:pt>
                <c:pt idx="13">
                  <c:v>514</c:v>
                </c:pt>
                <c:pt idx="14">
                  <c:v>514</c:v>
                </c:pt>
                <c:pt idx="15">
                  <c:v>514</c:v>
                </c:pt>
                <c:pt idx="16">
                  <c:v>514</c:v>
                </c:pt>
                <c:pt idx="17">
                  <c:v>514</c:v>
                </c:pt>
                <c:pt idx="18">
                  <c:v>514</c:v>
                </c:pt>
                <c:pt idx="19">
                  <c:v>514</c:v>
                </c:pt>
                <c:pt idx="20">
                  <c:v>514</c:v>
                </c:pt>
                <c:pt idx="21">
                  <c:v>514</c:v>
                </c:pt>
                <c:pt idx="22">
                  <c:v>514</c:v>
                </c:pt>
                <c:pt idx="23">
                  <c:v>514</c:v>
                </c:pt>
                <c:pt idx="24">
                  <c:v>514</c:v>
                </c:pt>
                <c:pt idx="25">
                  <c:v>514</c:v>
                </c:pt>
                <c:pt idx="26">
                  <c:v>514</c:v>
                </c:pt>
                <c:pt idx="27">
                  <c:v>514</c:v>
                </c:pt>
                <c:pt idx="28">
                  <c:v>514</c:v>
                </c:pt>
                <c:pt idx="29">
                  <c:v>514</c:v>
                </c:pt>
                <c:pt idx="30">
                  <c:v>514</c:v>
                </c:pt>
                <c:pt idx="31">
                  <c:v>514</c:v>
                </c:pt>
                <c:pt idx="32">
                  <c:v>514</c:v>
                </c:pt>
                <c:pt idx="33">
                  <c:v>514</c:v>
                </c:pt>
                <c:pt idx="34">
                  <c:v>514</c:v>
                </c:pt>
                <c:pt idx="35">
                  <c:v>514</c:v>
                </c:pt>
                <c:pt idx="36">
                  <c:v>514</c:v>
                </c:pt>
                <c:pt idx="37">
                  <c:v>514</c:v>
                </c:pt>
                <c:pt idx="38">
                  <c:v>514</c:v>
                </c:pt>
                <c:pt idx="39">
                  <c:v>514</c:v>
                </c:pt>
                <c:pt idx="40">
                  <c:v>514</c:v>
                </c:pt>
                <c:pt idx="41">
                  <c:v>514</c:v>
                </c:pt>
                <c:pt idx="42">
                  <c:v>514</c:v>
                </c:pt>
                <c:pt idx="43">
                  <c:v>514</c:v>
                </c:pt>
                <c:pt idx="44">
                  <c:v>514</c:v>
                </c:pt>
                <c:pt idx="45">
                  <c:v>514</c:v>
                </c:pt>
                <c:pt idx="46">
                  <c:v>514</c:v>
                </c:pt>
                <c:pt idx="47">
                  <c:v>514</c:v>
                </c:pt>
                <c:pt idx="48">
                  <c:v>514</c:v>
                </c:pt>
                <c:pt idx="49">
                  <c:v>514</c:v>
                </c:pt>
                <c:pt idx="50">
                  <c:v>514</c:v>
                </c:pt>
                <c:pt idx="51">
                  <c:v>514</c:v>
                </c:pt>
                <c:pt idx="52">
                  <c:v>514</c:v>
                </c:pt>
                <c:pt idx="53">
                  <c:v>514</c:v>
                </c:pt>
                <c:pt idx="54">
                  <c:v>514</c:v>
                </c:pt>
                <c:pt idx="55">
                  <c:v>514</c:v>
                </c:pt>
                <c:pt idx="56">
                  <c:v>514</c:v>
                </c:pt>
                <c:pt idx="57">
                  <c:v>514</c:v>
                </c:pt>
                <c:pt idx="58">
                  <c:v>514</c:v>
                </c:pt>
                <c:pt idx="59">
                  <c:v>514</c:v>
                </c:pt>
                <c:pt idx="60">
                  <c:v>514</c:v>
                </c:pt>
                <c:pt idx="61">
                  <c:v>514</c:v>
                </c:pt>
                <c:pt idx="62">
                  <c:v>514</c:v>
                </c:pt>
                <c:pt idx="63">
                  <c:v>514</c:v>
                </c:pt>
                <c:pt idx="64">
                  <c:v>514</c:v>
                </c:pt>
                <c:pt idx="65">
                  <c:v>514</c:v>
                </c:pt>
                <c:pt idx="66">
                  <c:v>514</c:v>
                </c:pt>
                <c:pt idx="67">
                  <c:v>514</c:v>
                </c:pt>
                <c:pt idx="68">
                  <c:v>514</c:v>
                </c:pt>
                <c:pt idx="69">
                  <c:v>514</c:v>
                </c:pt>
                <c:pt idx="70">
                  <c:v>514</c:v>
                </c:pt>
                <c:pt idx="71">
                  <c:v>514</c:v>
                </c:pt>
                <c:pt idx="72">
                  <c:v>514</c:v>
                </c:pt>
                <c:pt idx="73">
                  <c:v>514</c:v>
                </c:pt>
                <c:pt idx="74">
                  <c:v>514</c:v>
                </c:pt>
                <c:pt idx="75">
                  <c:v>514</c:v>
                </c:pt>
                <c:pt idx="76">
                  <c:v>514</c:v>
                </c:pt>
                <c:pt idx="77">
                  <c:v>514</c:v>
                </c:pt>
                <c:pt idx="78">
                  <c:v>514</c:v>
                </c:pt>
                <c:pt idx="79">
                  <c:v>514</c:v>
                </c:pt>
                <c:pt idx="80">
                  <c:v>514</c:v>
                </c:pt>
                <c:pt idx="81">
                  <c:v>514</c:v>
                </c:pt>
                <c:pt idx="82">
                  <c:v>514</c:v>
                </c:pt>
                <c:pt idx="83">
                  <c:v>514</c:v>
                </c:pt>
                <c:pt idx="84">
                  <c:v>514</c:v>
                </c:pt>
                <c:pt idx="85">
                  <c:v>514</c:v>
                </c:pt>
                <c:pt idx="86">
                  <c:v>514</c:v>
                </c:pt>
                <c:pt idx="87">
                  <c:v>514</c:v>
                </c:pt>
                <c:pt idx="88">
                  <c:v>514</c:v>
                </c:pt>
                <c:pt idx="89">
                  <c:v>514</c:v>
                </c:pt>
                <c:pt idx="90">
                  <c:v>514</c:v>
                </c:pt>
                <c:pt idx="91">
                  <c:v>514</c:v>
                </c:pt>
                <c:pt idx="92">
                  <c:v>514</c:v>
                </c:pt>
                <c:pt idx="93">
                  <c:v>514</c:v>
                </c:pt>
                <c:pt idx="94">
                  <c:v>514</c:v>
                </c:pt>
                <c:pt idx="95">
                  <c:v>514</c:v>
                </c:pt>
                <c:pt idx="96">
                  <c:v>514</c:v>
                </c:pt>
                <c:pt idx="97">
                  <c:v>514</c:v>
                </c:pt>
                <c:pt idx="98">
                  <c:v>514</c:v>
                </c:pt>
                <c:pt idx="99">
                  <c:v>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3F-4EE3-B39F-1E8726B4692D}"/>
            </c:ext>
          </c:extLst>
        </c:ser>
        <c:ser>
          <c:idx val="3"/>
          <c:order val="3"/>
          <c:tx>
            <c:strRef>
              <c:f>Extrapolation!$G$1</c:f>
              <c:strCache>
                <c:ptCount val="1"/>
                <c:pt idx="0">
                  <c:v>Hypothèse 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Extrapolation!$A$2:$A$101</c:f>
              <c:numCache>
                <c:formatCode>General</c:formatCode>
                <c:ptCount val="10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  <c:pt idx="63">
                  <c:v>2024</c:v>
                </c:pt>
                <c:pt idx="64">
                  <c:v>2025</c:v>
                </c:pt>
                <c:pt idx="65">
                  <c:v>2026</c:v>
                </c:pt>
                <c:pt idx="66">
                  <c:v>2027</c:v>
                </c:pt>
                <c:pt idx="67">
                  <c:v>2028</c:v>
                </c:pt>
                <c:pt idx="68">
                  <c:v>2029</c:v>
                </c:pt>
                <c:pt idx="69">
                  <c:v>2030</c:v>
                </c:pt>
                <c:pt idx="70">
                  <c:v>2031</c:v>
                </c:pt>
                <c:pt idx="71">
                  <c:v>2032</c:v>
                </c:pt>
                <c:pt idx="72">
                  <c:v>2033</c:v>
                </c:pt>
                <c:pt idx="73">
                  <c:v>2034</c:v>
                </c:pt>
                <c:pt idx="74">
                  <c:v>2035</c:v>
                </c:pt>
                <c:pt idx="75">
                  <c:v>2036</c:v>
                </c:pt>
                <c:pt idx="76">
                  <c:v>2037</c:v>
                </c:pt>
                <c:pt idx="77">
                  <c:v>2038</c:v>
                </c:pt>
                <c:pt idx="78">
                  <c:v>2039</c:v>
                </c:pt>
                <c:pt idx="79">
                  <c:v>2040</c:v>
                </c:pt>
                <c:pt idx="80">
                  <c:v>2041</c:v>
                </c:pt>
                <c:pt idx="81">
                  <c:v>2042</c:v>
                </c:pt>
                <c:pt idx="82">
                  <c:v>2043</c:v>
                </c:pt>
                <c:pt idx="83">
                  <c:v>2044</c:v>
                </c:pt>
                <c:pt idx="84">
                  <c:v>2045</c:v>
                </c:pt>
                <c:pt idx="85">
                  <c:v>2046</c:v>
                </c:pt>
                <c:pt idx="86">
                  <c:v>2047</c:v>
                </c:pt>
                <c:pt idx="87">
                  <c:v>2048</c:v>
                </c:pt>
                <c:pt idx="88">
                  <c:v>2049</c:v>
                </c:pt>
                <c:pt idx="89">
                  <c:v>2050</c:v>
                </c:pt>
                <c:pt idx="90">
                  <c:v>2051</c:v>
                </c:pt>
                <c:pt idx="91">
                  <c:v>2052</c:v>
                </c:pt>
                <c:pt idx="92">
                  <c:v>2053</c:v>
                </c:pt>
                <c:pt idx="93">
                  <c:v>2054</c:v>
                </c:pt>
                <c:pt idx="94">
                  <c:v>2055</c:v>
                </c:pt>
                <c:pt idx="95">
                  <c:v>2056</c:v>
                </c:pt>
                <c:pt idx="96">
                  <c:v>2057</c:v>
                </c:pt>
                <c:pt idx="97">
                  <c:v>2058</c:v>
                </c:pt>
                <c:pt idx="98">
                  <c:v>2059</c:v>
                </c:pt>
                <c:pt idx="99">
                  <c:v>2060</c:v>
                </c:pt>
              </c:numCache>
            </c:numRef>
          </c:xVal>
          <c:yVal>
            <c:numRef>
              <c:f>Extrapolation!$G$2:$G$101</c:f>
              <c:numCache>
                <c:formatCode>0</c:formatCode>
                <c:ptCount val="100"/>
                <c:pt idx="0">
                  <c:v>642.5</c:v>
                </c:pt>
                <c:pt idx="1">
                  <c:v>642.5</c:v>
                </c:pt>
                <c:pt idx="2">
                  <c:v>642.5</c:v>
                </c:pt>
                <c:pt idx="3">
                  <c:v>642.5</c:v>
                </c:pt>
                <c:pt idx="4">
                  <c:v>642.5</c:v>
                </c:pt>
                <c:pt idx="5">
                  <c:v>642.5</c:v>
                </c:pt>
                <c:pt idx="6">
                  <c:v>642.5</c:v>
                </c:pt>
                <c:pt idx="7">
                  <c:v>642.5</c:v>
                </c:pt>
                <c:pt idx="8">
                  <c:v>642.5</c:v>
                </c:pt>
                <c:pt idx="9">
                  <c:v>642.5</c:v>
                </c:pt>
                <c:pt idx="10">
                  <c:v>642.5</c:v>
                </c:pt>
                <c:pt idx="11">
                  <c:v>642.5</c:v>
                </c:pt>
                <c:pt idx="12">
                  <c:v>642.5</c:v>
                </c:pt>
                <c:pt idx="13">
                  <c:v>642.5</c:v>
                </c:pt>
                <c:pt idx="14">
                  <c:v>642.5</c:v>
                </c:pt>
                <c:pt idx="15">
                  <c:v>642.5</c:v>
                </c:pt>
                <c:pt idx="16">
                  <c:v>642.5</c:v>
                </c:pt>
                <c:pt idx="17">
                  <c:v>642.5</c:v>
                </c:pt>
                <c:pt idx="18">
                  <c:v>642.5</c:v>
                </c:pt>
                <c:pt idx="19">
                  <c:v>642.5</c:v>
                </c:pt>
                <c:pt idx="20">
                  <c:v>642.5</c:v>
                </c:pt>
                <c:pt idx="21">
                  <c:v>642.5</c:v>
                </c:pt>
                <c:pt idx="22">
                  <c:v>642.5</c:v>
                </c:pt>
                <c:pt idx="23">
                  <c:v>642.5</c:v>
                </c:pt>
                <c:pt idx="24">
                  <c:v>642.5</c:v>
                </c:pt>
                <c:pt idx="25">
                  <c:v>642.5</c:v>
                </c:pt>
                <c:pt idx="26">
                  <c:v>642.5</c:v>
                </c:pt>
                <c:pt idx="27">
                  <c:v>642.5</c:v>
                </c:pt>
                <c:pt idx="28">
                  <c:v>642.5</c:v>
                </c:pt>
                <c:pt idx="29">
                  <c:v>642.5</c:v>
                </c:pt>
                <c:pt idx="30">
                  <c:v>642.5</c:v>
                </c:pt>
                <c:pt idx="31">
                  <c:v>642.5</c:v>
                </c:pt>
                <c:pt idx="32">
                  <c:v>642.5</c:v>
                </c:pt>
                <c:pt idx="33">
                  <c:v>642.5</c:v>
                </c:pt>
                <c:pt idx="34">
                  <c:v>642.5</c:v>
                </c:pt>
                <c:pt idx="35">
                  <c:v>642.5</c:v>
                </c:pt>
                <c:pt idx="36">
                  <c:v>642.5</c:v>
                </c:pt>
                <c:pt idx="37">
                  <c:v>642.5</c:v>
                </c:pt>
                <c:pt idx="38">
                  <c:v>642.5</c:v>
                </c:pt>
                <c:pt idx="39">
                  <c:v>642.5</c:v>
                </c:pt>
                <c:pt idx="40">
                  <c:v>642.5</c:v>
                </c:pt>
                <c:pt idx="41">
                  <c:v>642.5</c:v>
                </c:pt>
                <c:pt idx="42">
                  <c:v>642.5</c:v>
                </c:pt>
                <c:pt idx="43">
                  <c:v>642.5</c:v>
                </c:pt>
                <c:pt idx="44">
                  <c:v>642.5</c:v>
                </c:pt>
                <c:pt idx="45">
                  <c:v>642.5</c:v>
                </c:pt>
                <c:pt idx="46">
                  <c:v>642.5</c:v>
                </c:pt>
                <c:pt idx="47">
                  <c:v>642.5</c:v>
                </c:pt>
                <c:pt idx="48">
                  <c:v>642.5</c:v>
                </c:pt>
                <c:pt idx="49">
                  <c:v>642.5</c:v>
                </c:pt>
                <c:pt idx="50">
                  <c:v>642.5</c:v>
                </c:pt>
                <c:pt idx="51">
                  <c:v>642.5</c:v>
                </c:pt>
                <c:pt idx="52">
                  <c:v>642.5</c:v>
                </c:pt>
                <c:pt idx="53">
                  <c:v>642.5</c:v>
                </c:pt>
                <c:pt idx="54">
                  <c:v>642.5</c:v>
                </c:pt>
                <c:pt idx="55">
                  <c:v>642.5</c:v>
                </c:pt>
                <c:pt idx="56">
                  <c:v>642.5</c:v>
                </c:pt>
                <c:pt idx="57">
                  <c:v>642.5</c:v>
                </c:pt>
                <c:pt idx="58">
                  <c:v>642.5</c:v>
                </c:pt>
                <c:pt idx="59">
                  <c:v>642.5</c:v>
                </c:pt>
                <c:pt idx="60">
                  <c:v>642.5</c:v>
                </c:pt>
                <c:pt idx="61">
                  <c:v>642.5</c:v>
                </c:pt>
                <c:pt idx="62">
                  <c:v>642.5</c:v>
                </c:pt>
                <c:pt idx="63">
                  <c:v>642.5</c:v>
                </c:pt>
                <c:pt idx="64">
                  <c:v>642.5</c:v>
                </c:pt>
                <c:pt idx="65">
                  <c:v>642.5</c:v>
                </c:pt>
                <c:pt idx="66">
                  <c:v>642.5</c:v>
                </c:pt>
                <c:pt idx="67">
                  <c:v>642.5</c:v>
                </c:pt>
                <c:pt idx="68">
                  <c:v>642.5</c:v>
                </c:pt>
                <c:pt idx="69">
                  <c:v>642.5</c:v>
                </c:pt>
                <c:pt idx="70">
                  <c:v>642.5</c:v>
                </c:pt>
                <c:pt idx="71">
                  <c:v>642.5</c:v>
                </c:pt>
                <c:pt idx="72">
                  <c:v>642.5</c:v>
                </c:pt>
                <c:pt idx="73">
                  <c:v>642.5</c:v>
                </c:pt>
                <c:pt idx="74">
                  <c:v>642.5</c:v>
                </c:pt>
                <c:pt idx="75">
                  <c:v>642.5</c:v>
                </c:pt>
                <c:pt idx="76">
                  <c:v>642.5</c:v>
                </c:pt>
                <c:pt idx="77">
                  <c:v>642.5</c:v>
                </c:pt>
                <c:pt idx="78">
                  <c:v>642.5</c:v>
                </c:pt>
                <c:pt idx="79">
                  <c:v>642.5</c:v>
                </c:pt>
                <c:pt idx="80">
                  <c:v>642.5</c:v>
                </c:pt>
                <c:pt idx="81">
                  <c:v>642.5</c:v>
                </c:pt>
                <c:pt idx="82">
                  <c:v>642.5</c:v>
                </c:pt>
                <c:pt idx="83">
                  <c:v>642.5</c:v>
                </c:pt>
                <c:pt idx="84">
                  <c:v>642.5</c:v>
                </c:pt>
                <c:pt idx="85">
                  <c:v>642.5</c:v>
                </c:pt>
                <c:pt idx="86">
                  <c:v>642.5</c:v>
                </c:pt>
                <c:pt idx="87">
                  <c:v>642.5</c:v>
                </c:pt>
                <c:pt idx="88">
                  <c:v>642.5</c:v>
                </c:pt>
                <c:pt idx="89">
                  <c:v>642.5</c:v>
                </c:pt>
                <c:pt idx="90">
                  <c:v>642.5</c:v>
                </c:pt>
                <c:pt idx="91">
                  <c:v>642.5</c:v>
                </c:pt>
                <c:pt idx="92">
                  <c:v>642.5</c:v>
                </c:pt>
                <c:pt idx="93">
                  <c:v>642.5</c:v>
                </c:pt>
                <c:pt idx="94">
                  <c:v>642.5</c:v>
                </c:pt>
                <c:pt idx="95">
                  <c:v>642.5</c:v>
                </c:pt>
                <c:pt idx="96">
                  <c:v>642.5</c:v>
                </c:pt>
                <c:pt idx="97">
                  <c:v>642.5</c:v>
                </c:pt>
                <c:pt idx="98">
                  <c:v>642.5</c:v>
                </c:pt>
                <c:pt idx="99">
                  <c:v>642.5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3F-4EE3-B39F-1E8726B46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015823"/>
        <c:axId val="977016655"/>
      </c:scatterChart>
      <c:valAx>
        <c:axId val="977015823"/>
        <c:scaling>
          <c:orientation val="minMax"/>
          <c:max val="2060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016655"/>
        <c:crosses val="autoZero"/>
        <c:crossBetween val="midCat"/>
      </c:valAx>
      <c:valAx>
        <c:axId val="97701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01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100012</xdr:rowOff>
    </xdr:from>
    <xdr:to>
      <xdr:col>13</xdr:col>
      <xdr:colOff>323850</xdr:colOff>
      <xdr:row>19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22C40C7-723A-B19A-7533-AFB67585E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380998</xdr:colOff>
      <xdr:row>0</xdr:row>
      <xdr:rowOff>219074</xdr:rowOff>
    </xdr:from>
    <xdr:to>
      <xdr:col>17</xdr:col>
      <xdr:colOff>19049</xdr:colOff>
      <xdr:row>15</xdr:row>
      <xdr:rowOff>238125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FCD4413-65ED-6B96-95B9-6562E057C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/>
  </sheetViews>
  <sheetFormatPr baseColWidth="10" defaultColWidth="9.140625" defaultRowHeight="15" x14ac:dyDescent="0.25"/>
  <cols>
    <col min="1" max="1" width="31.140625" style="2" customWidth="1"/>
  </cols>
  <sheetData>
    <row r="1" spans="1:10" s="1" customFormat="1" ht="31.5" customHeight="1" x14ac:dyDescent="0.25">
      <c r="A1" s="12" t="s">
        <v>0</v>
      </c>
      <c r="B1" s="20">
        <v>1961</v>
      </c>
      <c r="C1" s="20">
        <v>1970</v>
      </c>
      <c r="D1" s="20">
        <v>1980</v>
      </c>
      <c r="E1" s="20">
        <v>1990</v>
      </c>
      <c r="F1" s="20">
        <v>2000</v>
      </c>
      <c r="G1" s="20">
        <v>2005</v>
      </c>
      <c r="H1" s="20">
        <v>2010</v>
      </c>
      <c r="I1" s="20">
        <v>2020</v>
      </c>
      <c r="J1" s="20">
        <v>2022</v>
      </c>
    </row>
    <row r="2" spans="1:10" s="1" customFormat="1" ht="31.5" customHeight="1" x14ac:dyDescent="0.25">
      <c r="A2" s="12" t="s">
        <v>2</v>
      </c>
      <c r="B2" s="28">
        <v>71</v>
      </c>
      <c r="C2" s="28">
        <v>100</v>
      </c>
      <c r="D2" s="28">
        <v>137</v>
      </c>
      <c r="E2" s="28">
        <v>180</v>
      </c>
      <c r="F2" s="28">
        <v>230</v>
      </c>
      <c r="G2" s="28">
        <v>257</v>
      </c>
      <c r="H2" s="28">
        <v>293</v>
      </c>
      <c r="I2" s="28">
        <v>340</v>
      </c>
      <c r="J2" s="28">
        <v>361</v>
      </c>
    </row>
    <row r="4" spans="1:10" ht="32.25" customHeight="1" x14ac:dyDescent="0.25">
      <c r="A4" s="12" t="s">
        <v>1</v>
      </c>
      <c r="B4" s="13">
        <v>1.7</v>
      </c>
      <c r="C4" s="14">
        <v>2</v>
      </c>
      <c r="D4" s="15">
        <v>2.5</v>
      </c>
    </row>
    <row r="5" spans="1:10" ht="43.5" customHeight="1" x14ac:dyDescent="0.25">
      <c r="A5" s="16" t="s">
        <v>11</v>
      </c>
      <c r="B5" s="17">
        <f>B4*$G2</f>
        <v>436.9</v>
      </c>
      <c r="C5" s="18">
        <f t="shared" ref="C5:D5" si="0">C4*$G2</f>
        <v>514</v>
      </c>
      <c r="D5" s="19">
        <f t="shared" si="0"/>
        <v>642.5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0905-5CD9-49CE-A813-E94CD2C4C4ED}">
  <dimension ref="A1:H103"/>
  <sheetViews>
    <sheetView workbookViewId="0"/>
  </sheetViews>
  <sheetFormatPr baseColWidth="10" defaultRowHeight="15" x14ac:dyDescent="0.25"/>
  <cols>
    <col min="1" max="1" width="10" customWidth="1"/>
    <col min="2" max="2" width="14.28515625" customWidth="1"/>
    <col min="3" max="3" width="17.140625" style="4" customWidth="1"/>
    <col min="4" max="4" width="7.5703125" style="4" hidden="1" customWidth="1"/>
    <col min="5" max="5" width="17.140625" style="5" customWidth="1"/>
    <col min="6" max="6" width="7.5703125" style="5" hidden="1" customWidth="1"/>
    <col min="7" max="7" width="17.140625" style="3" customWidth="1"/>
    <col min="8" max="8" width="7.5703125" hidden="1" customWidth="1"/>
  </cols>
  <sheetData>
    <row r="1" spans="1:8" ht="45" customHeight="1" x14ac:dyDescent="0.25">
      <c r="A1" s="6" t="s">
        <v>0</v>
      </c>
      <c r="B1" s="7" t="s">
        <v>8</v>
      </c>
      <c r="C1" s="23" t="s">
        <v>5</v>
      </c>
      <c r="D1" s="23"/>
      <c r="E1" s="22" t="s">
        <v>6</v>
      </c>
      <c r="F1" s="22"/>
      <c r="G1" s="21" t="s">
        <v>7</v>
      </c>
      <c r="H1" s="21"/>
    </row>
    <row r="2" spans="1:8" ht="21" x14ac:dyDescent="0.25">
      <c r="A2" s="6">
        <v>1961</v>
      </c>
      <c r="B2" s="8">
        <f>(0.0409769*A2^2)-(158.3572126*A2)+153036.1073588</f>
        <v>75.142915100004757</v>
      </c>
      <c r="C2" s="9">
        <f>'Modèle adapté'!B5</f>
        <v>436.9</v>
      </c>
      <c r="D2" s="9" t="str">
        <f>IF($B2&gt;=C2,$B2,"Non")</f>
        <v>Non</v>
      </c>
      <c r="E2" s="10">
        <f>'Modèle adapté'!C5</f>
        <v>514</v>
      </c>
      <c r="F2" s="10" t="str">
        <f>IF($B2&gt;=E2,$B2,"Non")</f>
        <v>Non</v>
      </c>
      <c r="G2" s="11">
        <f>'Modèle adapté'!D5</f>
        <v>642.5</v>
      </c>
      <c r="H2" s="11" t="str">
        <f>IF($B2&gt;=G2,$B2,"Non")</f>
        <v>Non</v>
      </c>
    </row>
    <row r="3" spans="1:8" ht="21" x14ac:dyDescent="0.25">
      <c r="A3" s="6">
        <v>1962</v>
      </c>
      <c r="B3" s="8">
        <f t="shared" ref="B3:B66" si="0">(0.0409769*A3^2)-(158.3572126*A3)+153036.1073588</f>
        <v>77.538081199978478</v>
      </c>
      <c r="C3" s="9">
        <f>C2</f>
        <v>436.9</v>
      </c>
      <c r="D3" s="9" t="str">
        <f t="shared" ref="D3:D66" si="1">IF($B3&gt;=C3,$A3,"Non")</f>
        <v>Non</v>
      </c>
      <c r="E3" s="10">
        <f t="shared" ref="E3:G3" si="2">E2</f>
        <v>514</v>
      </c>
      <c r="F3" s="10" t="str">
        <f t="shared" ref="F3:F66" si="3">IF($B3&gt;=E3,$A3,"Non")</f>
        <v>Non</v>
      </c>
      <c r="G3" s="11">
        <f t="shared" si="2"/>
        <v>642.5</v>
      </c>
      <c r="H3" s="11" t="str">
        <f t="shared" ref="H3:H66" si="4">IF($B3&gt;=G3,$A3,"Non")</f>
        <v>Non</v>
      </c>
    </row>
    <row r="4" spans="1:8" ht="21" x14ac:dyDescent="0.25">
      <c r="A4" s="6">
        <v>1963</v>
      </c>
      <c r="B4" s="8">
        <f t="shared" si="0"/>
        <v>80.015201099973638</v>
      </c>
      <c r="C4" s="9">
        <f t="shared" ref="C4:C6" si="5">C3</f>
        <v>436.9</v>
      </c>
      <c r="D4" s="9" t="str">
        <f t="shared" si="1"/>
        <v>Non</v>
      </c>
      <c r="E4" s="10">
        <f t="shared" ref="E4:E6" si="6">E3</f>
        <v>514</v>
      </c>
      <c r="F4" s="10" t="str">
        <f t="shared" si="3"/>
        <v>Non</v>
      </c>
      <c r="G4" s="11">
        <f t="shared" ref="G4:G6" si="7">G3</f>
        <v>642.5</v>
      </c>
      <c r="H4" s="11" t="str">
        <f t="shared" si="4"/>
        <v>Non</v>
      </c>
    </row>
    <row r="5" spans="1:8" ht="21" x14ac:dyDescent="0.25">
      <c r="A5" s="6">
        <v>1964</v>
      </c>
      <c r="B5" s="8">
        <f t="shared" si="0"/>
        <v>82.574274800019339</v>
      </c>
      <c r="C5" s="9">
        <f t="shared" si="5"/>
        <v>436.9</v>
      </c>
      <c r="D5" s="9" t="str">
        <f t="shared" si="1"/>
        <v>Non</v>
      </c>
      <c r="E5" s="10">
        <f t="shared" si="6"/>
        <v>514</v>
      </c>
      <c r="F5" s="10" t="str">
        <f t="shared" si="3"/>
        <v>Non</v>
      </c>
      <c r="G5" s="11">
        <f t="shared" si="7"/>
        <v>642.5</v>
      </c>
      <c r="H5" s="11" t="str">
        <f t="shared" si="4"/>
        <v>Non</v>
      </c>
    </row>
    <row r="6" spans="1:8" ht="21" x14ac:dyDescent="0.25">
      <c r="A6" s="6">
        <v>1965</v>
      </c>
      <c r="B6" s="8">
        <f t="shared" si="0"/>
        <v>85.21530230002827</v>
      </c>
      <c r="C6" s="9">
        <f t="shared" si="5"/>
        <v>436.9</v>
      </c>
      <c r="D6" s="9" t="str">
        <f t="shared" si="1"/>
        <v>Non</v>
      </c>
      <c r="E6" s="10">
        <f t="shared" si="6"/>
        <v>514</v>
      </c>
      <c r="F6" s="10" t="str">
        <f t="shared" si="3"/>
        <v>Non</v>
      </c>
      <c r="G6" s="11">
        <f t="shared" si="7"/>
        <v>642.5</v>
      </c>
      <c r="H6" s="11" t="str">
        <f t="shared" si="4"/>
        <v>Non</v>
      </c>
    </row>
    <row r="7" spans="1:8" ht="21" x14ac:dyDescent="0.25">
      <c r="A7" s="6">
        <v>1966</v>
      </c>
      <c r="B7" s="8">
        <f t="shared" si="0"/>
        <v>87.938283600029536</v>
      </c>
      <c r="C7" s="9">
        <f t="shared" ref="C7:C70" si="8">C6</f>
        <v>436.9</v>
      </c>
      <c r="D7" s="9" t="str">
        <f t="shared" si="1"/>
        <v>Non</v>
      </c>
      <c r="E7" s="10">
        <f t="shared" ref="E7:E70" si="9">E6</f>
        <v>514</v>
      </c>
      <c r="F7" s="10" t="str">
        <f t="shared" si="3"/>
        <v>Non</v>
      </c>
      <c r="G7" s="11">
        <f t="shared" ref="G7:G70" si="10">G6</f>
        <v>642.5</v>
      </c>
      <c r="H7" s="11" t="str">
        <f t="shared" si="4"/>
        <v>Non</v>
      </c>
    </row>
    <row r="8" spans="1:8" ht="21" x14ac:dyDescent="0.25">
      <c r="A8" s="6">
        <v>1967</v>
      </c>
      <c r="B8" s="8">
        <f t="shared" si="0"/>
        <v>90.743218699994031</v>
      </c>
      <c r="C8" s="9">
        <f t="shared" si="8"/>
        <v>436.9</v>
      </c>
      <c r="D8" s="9" t="str">
        <f t="shared" si="1"/>
        <v>Non</v>
      </c>
      <c r="E8" s="10">
        <f t="shared" si="9"/>
        <v>514</v>
      </c>
      <c r="F8" s="10" t="str">
        <f t="shared" si="3"/>
        <v>Non</v>
      </c>
      <c r="G8" s="11">
        <f t="shared" si="10"/>
        <v>642.5</v>
      </c>
      <c r="H8" s="11" t="str">
        <f t="shared" si="4"/>
        <v>Non</v>
      </c>
    </row>
    <row r="9" spans="1:8" ht="21" x14ac:dyDescent="0.25">
      <c r="A9" s="6">
        <v>1968</v>
      </c>
      <c r="B9" s="8">
        <f t="shared" si="0"/>
        <v>93.630107600009069</v>
      </c>
      <c r="C9" s="9">
        <f t="shared" si="8"/>
        <v>436.9</v>
      </c>
      <c r="D9" s="9" t="str">
        <f t="shared" si="1"/>
        <v>Non</v>
      </c>
      <c r="E9" s="10">
        <f t="shared" si="9"/>
        <v>514</v>
      </c>
      <c r="F9" s="10" t="str">
        <f t="shared" si="3"/>
        <v>Non</v>
      </c>
      <c r="G9" s="11">
        <f t="shared" si="10"/>
        <v>642.5</v>
      </c>
      <c r="H9" s="11" t="str">
        <f t="shared" si="4"/>
        <v>Non</v>
      </c>
    </row>
    <row r="10" spans="1:8" ht="21" x14ac:dyDescent="0.25">
      <c r="A10" s="6">
        <v>1969</v>
      </c>
      <c r="B10" s="8">
        <f t="shared" si="0"/>
        <v>96.598950299987337</v>
      </c>
      <c r="C10" s="9">
        <f t="shared" si="8"/>
        <v>436.9</v>
      </c>
      <c r="D10" s="9" t="str">
        <f t="shared" si="1"/>
        <v>Non</v>
      </c>
      <c r="E10" s="10">
        <f t="shared" si="9"/>
        <v>514</v>
      </c>
      <c r="F10" s="10" t="str">
        <f t="shared" si="3"/>
        <v>Non</v>
      </c>
      <c r="G10" s="11">
        <f t="shared" si="10"/>
        <v>642.5</v>
      </c>
      <c r="H10" s="11" t="str">
        <f t="shared" si="4"/>
        <v>Non</v>
      </c>
    </row>
    <row r="11" spans="1:8" ht="21" x14ac:dyDescent="0.25">
      <c r="A11" s="6">
        <v>1970</v>
      </c>
      <c r="B11" s="8">
        <f t="shared" si="0"/>
        <v>99.649746799987042</v>
      </c>
      <c r="C11" s="9">
        <f t="shared" si="8"/>
        <v>436.9</v>
      </c>
      <c r="D11" s="9" t="str">
        <f t="shared" si="1"/>
        <v>Non</v>
      </c>
      <c r="E11" s="10">
        <f t="shared" si="9"/>
        <v>514</v>
      </c>
      <c r="F11" s="10" t="str">
        <f t="shared" si="3"/>
        <v>Non</v>
      </c>
      <c r="G11" s="11">
        <f t="shared" si="10"/>
        <v>642.5</v>
      </c>
      <c r="H11" s="11" t="str">
        <f t="shared" si="4"/>
        <v>Non</v>
      </c>
    </row>
    <row r="12" spans="1:8" ht="21" x14ac:dyDescent="0.25">
      <c r="A12" s="6">
        <v>1971</v>
      </c>
      <c r="B12" s="8">
        <f t="shared" si="0"/>
        <v>102.78249709997908</v>
      </c>
      <c r="C12" s="9">
        <f t="shared" si="8"/>
        <v>436.9</v>
      </c>
      <c r="D12" s="9" t="str">
        <f t="shared" si="1"/>
        <v>Non</v>
      </c>
      <c r="E12" s="10">
        <f t="shared" si="9"/>
        <v>514</v>
      </c>
      <c r="F12" s="10" t="str">
        <f t="shared" si="3"/>
        <v>Non</v>
      </c>
      <c r="G12" s="11">
        <f t="shared" si="10"/>
        <v>642.5</v>
      </c>
      <c r="H12" s="11" t="str">
        <f t="shared" si="4"/>
        <v>Non</v>
      </c>
    </row>
    <row r="13" spans="1:8" ht="21" x14ac:dyDescent="0.25">
      <c r="A13" s="6">
        <v>1972</v>
      </c>
      <c r="B13" s="8">
        <f t="shared" si="0"/>
        <v>105.99720120002166</v>
      </c>
      <c r="C13" s="9">
        <f t="shared" si="8"/>
        <v>436.9</v>
      </c>
      <c r="D13" s="9" t="str">
        <f t="shared" si="1"/>
        <v>Non</v>
      </c>
      <c r="E13" s="10">
        <f t="shared" si="9"/>
        <v>514</v>
      </c>
      <c r="F13" s="10" t="str">
        <f t="shared" si="3"/>
        <v>Non</v>
      </c>
      <c r="G13" s="11">
        <f t="shared" si="10"/>
        <v>642.5</v>
      </c>
      <c r="H13" s="11" t="str">
        <f t="shared" si="4"/>
        <v>Non</v>
      </c>
    </row>
    <row r="14" spans="1:8" ht="21" x14ac:dyDescent="0.25">
      <c r="A14" s="6">
        <v>1973</v>
      </c>
      <c r="B14" s="8">
        <f t="shared" si="0"/>
        <v>109.29385910002748</v>
      </c>
      <c r="C14" s="9">
        <f t="shared" si="8"/>
        <v>436.9</v>
      </c>
      <c r="D14" s="9" t="str">
        <f t="shared" si="1"/>
        <v>Non</v>
      </c>
      <c r="E14" s="10">
        <f t="shared" si="9"/>
        <v>514</v>
      </c>
      <c r="F14" s="10" t="str">
        <f t="shared" si="3"/>
        <v>Non</v>
      </c>
      <c r="G14" s="11">
        <f t="shared" si="10"/>
        <v>642.5</v>
      </c>
      <c r="H14" s="11" t="str">
        <f t="shared" si="4"/>
        <v>Non</v>
      </c>
    </row>
    <row r="15" spans="1:8" ht="21" x14ac:dyDescent="0.25">
      <c r="A15" s="6">
        <v>1974</v>
      </c>
      <c r="B15" s="8">
        <f t="shared" si="0"/>
        <v>112.67247080002562</v>
      </c>
      <c r="C15" s="9">
        <f t="shared" si="8"/>
        <v>436.9</v>
      </c>
      <c r="D15" s="9" t="str">
        <f t="shared" si="1"/>
        <v>Non</v>
      </c>
      <c r="E15" s="10">
        <f t="shared" si="9"/>
        <v>514</v>
      </c>
      <c r="F15" s="10" t="str">
        <f t="shared" si="3"/>
        <v>Non</v>
      </c>
      <c r="G15" s="11">
        <f t="shared" si="10"/>
        <v>642.5</v>
      </c>
      <c r="H15" s="11" t="str">
        <f t="shared" si="4"/>
        <v>Non</v>
      </c>
    </row>
    <row r="16" spans="1:8" ht="21" x14ac:dyDescent="0.25">
      <c r="A16" s="6">
        <v>1975</v>
      </c>
      <c r="B16" s="8">
        <f t="shared" si="0"/>
        <v>116.1330363000161</v>
      </c>
      <c r="C16" s="9">
        <f t="shared" si="8"/>
        <v>436.9</v>
      </c>
      <c r="D16" s="9" t="str">
        <f t="shared" si="1"/>
        <v>Non</v>
      </c>
      <c r="E16" s="10">
        <f t="shared" si="9"/>
        <v>514</v>
      </c>
      <c r="F16" s="10" t="str">
        <f t="shared" si="3"/>
        <v>Non</v>
      </c>
      <c r="G16" s="11">
        <f t="shared" si="10"/>
        <v>642.5</v>
      </c>
      <c r="H16" s="11" t="str">
        <f t="shared" si="4"/>
        <v>Non</v>
      </c>
    </row>
    <row r="17" spans="1:8" ht="21" x14ac:dyDescent="0.25">
      <c r="A17" s="6">
        <v>1976</v>
      </c>
      <c r="B17" s="8">
        <f t="shared" si="0"/>
        <v>119.67555559999892</v>
      </c>
      <c r="C17" s="9">
        <f t="shared" si="8"/>
        <v>436.9</v>
      </c>
      <c r="D17" s="9" t="str">
        <f t="shared" si="1"/>
        <v>Non</v>
      </c>
      <c r="E17" s="10">
        <f t="shared" si="9"/>
        <v>514</v>
      </c>
      <c r="F17" s="10" t="str">
        <f t="shared" si="3"/>
        <v>Non</v>
      </c>
      <c r="G17" s="11">
        <f t="shared" si="10"/>
        <v>642.5</v>
      </c>
      <c r="H17" s="11" t="str">
        <f t="shared" si="4"/>
        <v>Non</v>
      </c>
    </row>
    <row r="18" spans="1:8" ht="21" x14ac:dyDescent="0.25">
      <c r="A18" s="6">
        <v>1977</v>
      </c>
      <c r="B18" s="8">
        <f t="shared" si="0"/>
        <v>123.30002870000317</v>
      </c>
      <c r="C18" s="9">
        <f t="shared" si="8"/>
        <v>436.9</v>
      </c>
      <c r="D18" s="9" t="str">
        <f t="shared" si="1"/>
        <v>Non</v>
      </c>
      <c r="E18" s="10">
        <f t="shared" si="9"/>
        <v>514</v>
      </c>
      <c r="F18" s="10" t="str">
        <f t="shared" si="3"/>
        <v>Non</v>
      </c>
      <c r="G18" s="11">
        <f t="shared" si="10"/>
        <v>642.5</v>
      </c>
      <c r="H18" s="11" t="str">
        <f t="shared" si="4"/>
        <v>Non</v>
      </c>
    </row>
    <row r="19" spans="1:8" ht="21" x14ac:dyDescent="0.25">
      <c r="A19" s="6">
        <v>1978</v>
      </c>
      <c r="B19" s="8">
        <f t="shared" si="0"/>
        <v>127.00645559999975</v>
      </c>
      <c r="C19" s="9">
        <f t="shared" si="8"/>
        <v>436.9</v>
      </c>
      <c r="D19" s="9" t="str">
        <f t="shared" si="1"/>
        <v>Non</v>
      </c>
      <c r="E19" s="10">
        <f t="shared" si="9"/>
        <v>514</v>
      </c>
      <c r="F19" s="10" t="str">
        <f t="shared" si="3"/>
        <v>Non</v>
      </c>
      <c r="G19" s="11">
        <f t="shared" si="10"/>
        <v>642.5</v>
      </c>
      <c r="H19" s="11" t="str">
        <f t="shared" si="4"/>
        <v>Non</v>
      </c>
    </row>
    <row r="20" spans="1:8" ht="21" x14ac:dyDescent="0.25">
      <c r="A20" s="6">
        <v>1979</v>
      </c>
      <c r="B20" s="8">
        <f t="shared" si="0"/>
        <v>130.79483629998867</v>
      </c>
      <c r="C20" s="9">
        <f t="shared" si="8"/>
        <v>436.9</v>
      </c>
      <c r="D20" s="9" t="str">
        <f t="shared" si="1"/>
        <v>Non</v>
      </c>
      <c r="E20" s="10">
        <f t="shared" si="9"/>
        <v>514</v>
      </c>
      <c r="F20" s="10" t="str">
        <f t="shared" si="3"/>
        <v>Non</v>
      </c>
      <c r="G20" s="11">
        <f t="shared" si="10"/>
        <v>642.5</v>
      </c>
      <c r="H20" s="11" t="str">
        <f t="shared" si="4"/>
        <v>Non</v>
      </c>
    </row>
    <row r="21" spans="1:8" ht="21" x14ac:dyDescent="0.25">
      <c r="A21" s="6">
        <v>1980</v>
      </c>
      <c r="B21" s="8">
        <f t="shared" si="0"/>
        <v>134.66517080002814</v>
      </c>
      <c r="C21" s="9">
        <f t="shared" si="8"/>
        <v>436.9</v>
      </c>
      <c r="D21" s="9" t="str">
        <f t="shared" si="1"/>
        <v>Non</v>
      </c>
      <c r="E21" s="10">
        <f t="shared" si="9"/>
        <v>514</v>
      </c>
      <c r="F21" s="10" t="str">
        <f t="shared" si="3"/>
        <v>Non</v>
      </c>
      <c r="G21" s="11">
        <f t="shared" si="10"/>
        <v>642.5</v>
      </c>
      <c r="H21" s="11" t="str">
        <f t="shared" si="4"/>
        <v>Non</v>
      </c>
    </row>
    <row r="22" spans="1:8" ht="21" x14ac:dyDescent="0.25">
      <c r="A22" s="6">
        <v>1981</v>
      </c>
      <c r="B22" s="8">
        <f t="shared" si="0"/>
        <v>138.61745910003083</v>
      </c>
      <c r="C22" s="9">
        <f t="shared" si="8"/>
        <v>436.9</v>
      </c>
      <c r="D22" s="9" t="str">
        <f t="shared" si="1"/>
        <v>Non</v>
      </c>
      <c r="E22" s="10">
        <f t="shared" si="9"/>
        <v>514</v>
      </c>
      <c r="F22" s="10" t="str">
        <f t="shared" si="3"/>
        <v>Non</v>
      </c>
      <c r="G22" s="11">
        <f t="shared" si="10"/>
        <v>642.5</v>
      </c>
      <c r="H22" s="11" t="str">
        <f t="shared" si="4"/>
        <v>Non</v>
      </c>
    </row>
    <row r="23" spans="1:8" ht="21" x14ac:dyDescent="0.25">
      <c r="A23" s="6">
        <v>1982</v>
      </c>
      <c r="B23" s="8">
        <f t="shared" si="0"/>
        <v>142.65170120002585</v>
      </c>
      <c r="C23" s="9">
        <f t="shared" si="8"/>
        <v>436.9</v>
      </c>
      <c r="D23" s="9" t="str">
        <f t="shared" si="1"/>
        <v>Non</v>
      </c>
      <c r="E23" s="10">
        <f t="shared" si="9"/>
        <v>514</v>
      </c>
      <c r="F23" s="10" t="str">
        <f t="shared" si="3"/>
        <v>Non</v>
      </c>
      <c r="G23" s="11">
        <f t="shared" si="10"/>
        <v>642.5</v>
      </c>
      <c r="H23" s="11" t="str">
        <f t="shared" si="4"/>
        <v>Non</v>
      </c>
    </row>
    <row r="24" spans="1:8" ht="21" x14ac:dyDescent="0.25">
      <c r="A24" s="6">
        <v>1983</v>
      </c>
      <c r="B24" s="8">
        <f t="shared" si="0"/>
        <v>146.76789710001322</v>
      </c>
      <c r="C24" s="9">
        <f t="shared" si="8"/>
        <v>436.9</v>
      </c>
      <c r="D24" s="9" t="str">
        <f t="shared" si="1"/>
        <v>Non</v>
      </c>
      <c r="E24" s="10">
        <f t="shared" si="9"/>
        <v>514</v>
      </c>
      <c r="F24" s="10" t="str">
        <f t="shared" si="3"/>
        <v>Non</v>
      </c>
      <c r="G24" s="11">
        <f t="shared" si="10"/>
        <v>642.5</v>
      </c>
      <c r="H24" s="11" t="str">
        <f t="shared" si="4"/>
        <v>Non</v>
      </c>
    </row>
    <row r="25" spans="1:8" ht="21" x14ac:dyDescent="0.25">
      <c r="A25" s="6">
        <v>1984</v>
      </c>
      <c r="B25" s="8">
        <f t="shared" si="0"/>
        <v>150.96604679999291</v>
      </c>
      <c r="C25" s="9">
        <f t="shared" si="8"/>
        <v>436.9</v>
      </c>
      <c r="D25" s="9" t="str">
        <f t="shared" si="1"/>
        <v>Non</v>
      </c>
      <c r="E25" s="10">
        <f t="shared" si="9"/>
        <v>514</v>
      </c>
      <c r="F25" s="10" t="str">
        <f t="shared" si="3"/>
        <v>Non</v>
      </c>
      <c r="G25" s="11">
        <f t="shared" si="10"/>
        <v>642.5</v>
      </c>
      <c r="H25" s="11" t="str">
        <f t="shared" si="4"/>
        <v>Non</v>
      </c>
    </row>
    <row r="26" spans="1:8" ht="21" x14ac:dyDescent="0.25">
      <c r="A26" s="6">
        <v>1985</v>
      </c>
      <c r="B26" s="8">
        <f t="shared" si="0"/>
        <v>155.24615029999404</v>
      </c>
      <c r="C26" s="9">
        <f t="shared" si="8"/>
        <v>436.9</v>
      </c>
      <c r="D26" s="9" t="str">
        <f t="shared" si="1"/>
        <v>Non</v>
      </c>
      <c r="E26" s="10">
        <f t="shared" si="9"/>
        <v>514</v>
      </c>
      <c r="F26" s="10" t="str">
        <f t="shared" si="3"/>
        <v>Non</v>
      </c>
      <c r="G26" s="11">
        <f t="shared" si="10"/>
        <v>642.5</v>
      </c>
      <c r="H26" s="11" t="str">
        <f t="shared" si="4"/>
        <v>Non</v>
      </c>
    </row>
    <row r="27" spans="1:8" ht="21" x14ac:dyDescent="0.25">
      <c r="A27" s="6">
        <v>1986</v>
      </c>
      <c r="B27" s="8">
        <f t="shared" si="0"/>
        <v>159.60820759998751</v>
      </c>
      <c r="C27" s="9">
        <f t="shared" si="8"/>
        <v>436.9</v>
      </c>
      <c r="D27" s="9" t="str">
        <f t="shared" si="1"/>
        <v>Non</v>
      </c>
      <c r="E27" s="10">
        <f t="shared" si="9"/>
        <v>514</v>
      </c>
      <c r="F27" s="10" t="str">
        <f t="shared" si="3"/>
        <v>Non</v>
      </c>
      <c r="G27" s="11">
        <f t="shared" si="10"/>
        <v>642.5</v>
      </c>
      <c r="H27" s="11" t="str">
        <f t="shared" si="4"/>
        <v>Non</v>
      </c>
    </row>
    <row r="28" spans="1:8" ht="21" x14ac:dyDescent="0.25">
      <c r="A28" s="6">
        <v>1987</v>
      </c>
      <c r="B28" s="8">
        <f t="shared" si="0"/>
        <v>164.05221869997331</v>
      </c>
      <c r="C28" s="9">
        <f t="shared" si="8"/>
        <v>436.9</v>
      </c>
      <c r="D28" s="9" t="str">
        <f t="shared" si="1"/>
        <v>Non</v>
      </c>
      <c r="E28" s="10">
        <f t="shared" si="9"/>
        <v>514</v>
      </c>
      <c r="F28" s="10" t="str">
        <f t="shared" si="3"/>
        <v>Non</v>
      </c>
      <c r="G28" s="11">
        <f t="shared" si="10"/>
        <v>642.5</v>
      </c>
      <c r="H28" s="11" t="str">
        <f t="shared" si="4"/>
        <v>Non</v>
      </c>
    </row>
    <row r="29" spans="1:8" ht="21" x14ac:dyDescent="0.25">
      <c r="A29" s="6">
        <v>1988</v>
      </c>
      <c r="B29" s="8">
        <f t="shared" si="0"/>
        <v>168.57818360003876</v>
      </c>
      <c r="C29" s="9">
        <f t="shared" si="8"/>
        <v>436.9</v>
      </c>
      <c r="D29" s="9" t="str">
        <f t="shared" si="1"/>
        <v>Non</v>
      </c>
      <c r="E29" s="10">
        <f t="shared" si="9"/>
        <v>514</v>
      </c>
      <c r="F29" s="10" t="str">
        <f t="shared" si="3"/>
        <v>Non</v>
      </c>
      <c r="G29" s="11">
        <f t="shared" si="10"/>
        <v>642.5</v>
      </c>
      <c r="H29" s="11" t="str">
        <f t="shared" si="4"/>
        <v>Non</v>
      </c>
    </row>
    <row r="30" spans="1:8" ht="21" x14ac:dyDescent="0.25">
      <c r="A30" s="6">
        <v>1989</v>
      </c>
      <c r="B30" s="8">
        <f t="shared" si="0"/>
        <v>173.18610230003833</v>
      </c>
      <c r="C30" s="9">
        <f t="shared" si="8"/>
        <v>436.9</v>
      </c>
      <c r="D30" s="9" t="str">
        <f t="shared" si="1"/>
        <v>Non</v>
      </c>
      <c r="E30" s="10">
        <f t="shared" si="9"/>
        <v>514</v>
      </c>
      <c r="F30" s="10" t="str">
        <f t="shared" si="3"/>
        <v>Non</v>
      </c>
      <c r="G30" s="11">
        <f t="shared" si="10"/>
        <v>642.5</v>
      </c>
      <c r="H30" s="11" t="str">
        <f t="shared" si="4"/>
        <v>Non</v>
      </c>
    </row>
    <row r="31" spans="1:8" ht="21" x14ac:dyDescent="0.25">
      <c r="A31" s="6">
        <v>1990</v>
      </c>
      <c r="B31" s="8">
        <f t="shared" si="0"/>
        <v>177.87597480003024</v>
      </c>
      <c r="C31" s="9">
        <f t="shared" si="8"/>
        <v>436.9</v>
      </c>
      <c r="D31" s="9" t="str">
        <f t="shared" si="1"/>
        <v>Non</v>
      </c>
      <c r="E31" s="10">
        <f t="shared" si="9"/>
        <v>514</v>
      </c>
      <c r="F31" s="10" t="str">
        <f t="shared" si="3"/>
        <v>Non</v>
      </c>
      <c r="G31" s="11">
        <f t="shared" si="10"/>
        <v>642.5</v>
      </c>
      <c r="H31" s="11" t="str">
        <f t="shared" si="4"/>
        <v>Non</v>
      </c>
    </row>
    <row r="32" spans="1:8" ht="21" x14ac:dyDescent="0.25">
      <c r="A32" s="6">
        <v>1991</v>
      </c>
      <c r="B32" s="8">
        <f t="shared" si="0"/>
        <v>182.64780110001448</v>
      </c>
      <c r="C32" s="9">
        <f t="shared" si="8"/>
        <v>436.9</v>
      </c>
      <c r="D32" s="9" t="str">
        <f t="shared" si="1"/>
        <v>Non</v>
      </c>
      <c r="E32" s="10">
        <f t="shared" si="9"/>
        <v>514</v>
      </c>
      <c r="F32" s="10" t="str">
        <f t="shared" si="3"/>
        <v>Non</v>
      </c>
      <c r="G32" s="11">
        <f t="shared" si="10"/>
        <v>642.5</v>
      </c>
      <c r="H32" s="11" t="str">
        <f t="shared" si="4"/>
        <v>Non</v>
      </c>
    </row>
    <row r="33" spans="1:8" ht="21" x14ac:dyDescent="0.25">
      <c r="A33" s="6">
        <v>1992</v>
      </c>
      <c r="B33" s="8">
        <f t="shared" si="0"/>
        <v>187.50158119999105</v>
      </c>
      <c r="C33" s="9">
        <f t="shared" si="8"/>
        <v>436.9</v>
      </c>
      <c r="D33" s="9" t="str">
        <f t="shared" si="1"/>
        <v>Non</v>
      </c>
      <c r="E33" s="10">
        <f t="shared" si="9"/>
        <v>514</v>
      </c>
      <c r="F33" s="10" t="str">
        <f t="shared" si="3"/>
        <v>Non</v>
      </c>
      <c r="G33" s="11">
        <f t="shared" si="10"/>
        <v>642.5</v>
      </c>
      <c r="H33" s="11" t="str">
        <f t="shared" si="4"/>
        <v>Non</v>
      </c>
    </row>
    <row r="34" spans="1:8" ht="21" x14ac:dyDescent="0.25">
      <c r="A34" s="6">
        <v>1993</v>
      </c>
      <c r="B34" s="8">
        <f t="shared" si="0"/>
        <v>192.43731509998906</v>
      </c>
      <c r="C34" s="9">
        <f t="shared" si="8"/>
        <v>436.9</v>
      </c>
      <c r="D34" s="9" t="str">
        <f t="shared" si="1"/>
        <v>Non</v>
      </c>
      <c r="E34" s="10">
        <f t="shared" si="9"/>
        <v>514</v>
      </c>
      <c r="F34" s="10" t="str">
        <f t="shared" si="3"/>
        <v>Non</v>
      </c>
      <c r="G34" s="11">
        <f t="shared" si="10"/>
        <v>642.5</v>
      </c>
      <c r="H34" s="11" t="str">
        <f t="shared" si="4"/>
        <v>Non</v>
      </c>
    </row>
    <row r="35" spans="1:8" ht="21" x14ac:dyDescent="0.25">
      <c r="A35" s="6">
        <v>1994</v>
      </c>
      <c r="B35" s="8">
        <f t="shared" si="0"/>
        <v>197.45500279997941</v>
      </c>
      <c r="C35" s="9">
        <f t="shared" si="8"/>
        <v>436.9</v>
      </c>
      <c r="D35" s="9" t="str">
        <f t="shared" si="1"/>
        <v>Non</v>
      </c>
      <c r="E35" s="10">
        <f t="shared" si="9"/>
        <v>514</v>
      </c>
      <c r="F35" s="10" t="str">
        <f t="shared" si="3"/>
        <v>Non</v>
      </c>
      <c r="G35" s="11">
        <f t="shared" si="10"/>
        <v>642.5</v>
      </c>
      <c r="H35" s="11" t="str">
        <f t="shared" si="4"/>
        <v>Non</v>
      </c>
    </row>
    <row r="36" spans="1:8" ht="21" x14ac:dyDescent="0.25">
      <c r="A36" s="6">
        <v>1995</v>
      </c>
      <c r="B36" s="8">
        <f t="shared" si="0"/>
        <v>202.5546442999912</v>
      </c>
      <c r="C36" s="9">
        <f t="shared" si="8"/>
        <v>436.9</v>
      </c>
      <c r="D36" s="9" t="str">
        <f t="shared" si="1"/>
        <v>Non</v>
      </c>
      <c r="E36" s="10">
        <f t="shared" si="9"/>
        <v>514</v>
      </c>
      <c r="F36" s="10" t="str">
        <f t="shared" si="3"/>
        <v>Non</v>
      </c>
      <c r="G36" s="11">
        <f t="shared" si="10"/>
        <v>642.5</v>
      </c>
      <c r="H36" s="11" t="str">
        <f t="shared" si="4"/>
        <v>Non</v>
      </c>
    </row>
    <row r="37" spans="1:8" ht="21" x14ac:dyDescent="0.25">
      <c r="A37" s="6">
        <v>1996</v>
      </c>
      <c r="B37" s="8">
        <f t="shared" si="0"/>
        <v>207.73623960002442</v>
      </c>
      <c r="C37" s="9">
        <f t="shared" si="8"/>
        <v>436.9</v>
      </c>
      <c r="D37" s="9" t="str">
        <f t="shared" si="1"/>
        <v>Non</v>
      </c>
      <c r="E37" s="10">
        <f t="shared" si="9"/>
        <v>514</v>
      </c>
      <c r="F37" s="10" t="str">
        <f t="shared" si="3"/>
        <v>Non</v>
      </c>
      <c r="G37" s="11">
        <f t="shared" si="10"/>
        <v>642.5</v>
      </c>
      <c r="H37" s="11" t="str">
        <f t="shared" si="4"/>
        <v>Non</v>
      </c>
    </row>
    <row r="38" spans="1:8" ht="21" x14ac:dyDescent="0.25">
      <c r="A38" s="6">
        <v>1997</v>
      </c>
      <c r="B38" s="8">
        <f t="shared" si="0"/>
        <v>212.99978870002087</v>
      </c>
      <c r="C38" s="9">
        <f t="shared" si="8"/>
        <v>436.9</v>
      </c>
      <c r="D38" s="9" t="str">
        <f t="shared" si="1"/>
        <v>Non</v>
      </c>
      <c r="E38" s="10">
        <f t="shared" si="9"/>
        <v>514</v>
      </c>
      <c r="F38" s="10" t="str">
        <f t="shared" si="3"/>
        <v>Non</v>
      </c>
      <c r="G38" s="11">
        <f t="shared" si="10"/>
        <v>642.5</v>
      </c>
      <c r="H38" s="11" t="str">
        <f t="shared" si="4"/>
        <v>Non</v>
      </c>
    </row>
    <row r="39" spans="1:8" ht="21" x14ac:dyDescent="0.25">
      <c r="A39" s="6">
        <v>1998</v>
      </c>
      <c r="B39" s="8">
        <f t="shared" si="0"/>
        <v>218.34529160000966</v>
      </c>
      <c r="C39" s="9">
        <f t="shared" si="8"/>
        <v>436.9</v>
      </c>
      <c r="D39" s="9" t="str">
        <f t="shared" si="1"/>
        <v>Non</v>
      </c>
      <c r="E39" s="10">
        <f t="shared" si="9"/>
        <v>514</v>
      </c>
      <c r="F39" s="10" t="str">
        <f t="shared" si="3"/>
        <v>Non</v>
      </c>
      <c r="G39" s="11">
        <f t="shared" si="10"/>
        <v>642.5</v>
      </c>
      <c r="H39" s="11" t="str">
        <f t="shared" si="4"/>
        <v>Non</v>
      </c>
    </row>
    <row r="40" spans="1:8" ht="21" x14ac:dyDescent="0.25">
      <c r="A40" s="6">
        <v>1999</v>
      </c>
      <c r="B40" s="8">
        <f t="shared" si="0"/>
        <v>223.77274830001988</v>
      </c>
      <c r="C40" s="9">
        <f t="shared" si="8"/>
        <v>436.9</v>
      </c>
      <c r="D40" s="9" t="str">
        <f t="shared" si="1"/>
        <v>Non</v>
      </c>
      <c r="E40" s="10">
        <f t="shared" si="9"/>
        <v>514</v>
      </c>
      <c r="F40" s="10" t="str">
        <f t="shared" si="3"/>
        <v>Non</v>
      </c>
      <c r="G40" s="11">
        <f t="shared" si="10"/>
        <v>642.5</v>
      </c>
      <c r="H40" s="11" t="str">
        <f t="shared" si="4"/>
        <v>Non</v>
      </c>
    </row>
    <row r="41" spans="1:8" ht="21" x14ac:dyDescent="0.25">
      <c r="A41" s="6">
        <v>2000</v>
      </c>
      <c r="B41" s="8">
        <f t="shared" si="0"/>
        <v>229.28215879999334</v>
      </c>
      <c r="C41" s="9">
        <f t="shared" si="8"/>
        <v>436.9</v>
      </c>
      <c r="D41" s="9" t="str">
        <f t="shared" si="1"/>
        <v>Non</v>
      </c>
      <c r="E41" s="10">
        <f t="shared" si="9"/>
        <v>514</v>
      </c>
      <c r="F41" s="10" t="str">
        <f t="shared" si="3"/>
        <v>Non</v>
      </c>
      <c r="G41" s="11">
        <f t="shared" si="10"/>
        <v>642.5</v>
      </c>
      <c r="H41" s="11" t="str">
        <f t="shared" si="4"/>
        <v>Non</v>
      </c>
    </row>
    <row r="42" spans="1:8" ht="21" x14ac:dyDescent="0.25">
      <c r="A42" s="6">
        <v>2001</v>
      </c>
      <c r="B42" s="8">
        <f t="shared" si="0"/>
        <v>234.87352309998823</v>
      </c>
      <c r="C42" s="9">
        <f t="shared" si="8"/>
        <v>436.9</v>
      </c>
      <c r="D42" s="9" t="str">
        <f t="shared" si="1"/>
        <v>Non</v>
      </c>
      <c r="E42" s="10">
        <f t="shared" si="9"/>
        <v>514</v>
      </c>
      <c r="F42" s="10" t="str">
        <f t="shared" si="3"/>
        <v>Non</v>
      </c>
      <c r="G42" s="11">
        <f t="shared" si="10"/>
        <v>642.5</v>
      </c>
      <c r="H42" s="11" t="str">
        <f t="shared" si="4"/>
        <v>Non</v>
      </c>
    </row>
    <row r="43" spans="1:8" ht="21" x14ac:dyDescent="0.25">
      <c r="A43" s="6">
        <v>2002</v>
      </c>
      <c r="B43" s="8">
        <f t="shared" si="0"/>
        <v>240.54684119997546</v>
      </c>
      <c r="C43" s="9">
        <f t="shared" si="8"/>
        <v>436.9</v>
      </c>
      <c r="D43" s="9" t="str">
        <f t="shared" si="1"/>
        <v>Non</v>
      </c>
      <c r="E43" s="10">
        <f t="shared" si="9"/>
        <v>514</v>
      </c>
      <c r="F43" s="10" t="str">
        <f t="shared" si="3"/>
        <v>Non</v>
      </c>
      <c r="G43" s="11">
        <f t="shared" si="10"/>
        <v>642.5</v>
      </c>
      <c r="H43" s="11" t="str">
        <f t="shared" si="4"/>
        <v>Non</v>
      </c>
    </row>
    <row r="44" spans="1:8" ht="21" x14ac:dyDescent="0.25">
      <c r="A44" s="6">
        <v>2003</v>
      </c>
      <c r="B44" s="8">
        <f t="shared" si="0"/>
        <v>246.30211309998413</v>
      </c>
      <c r="C44" s="9">
        <f t="shared" si="8"/>
        <v>436.9</v>
      </c>
      <c r="D44" s="9" t="str">
        <f t="shared" si="1"/>
        <v>Non</v>
      </c>
      <c r="E44" s="10">
        <f t="shared" si="9"/>
        <v>514</v>
      </c>
      <c r="F44" s="10" t="str">
        <f t="shared" si="3"/>
        <v>Non</v>
      </c>
      <c r="G44" s="11">
        <f t="shared" si="10"/>
        <v>642.5</v>
      </c>
      <c r="H44" s="11" t="str">
        <f t="shared" si="4"/>
        <v>Non</v>
      </c>
    </row>
    <row r="45" spans="1:8" ht="21" x14ac:dyDescent="0.25">
      <c r="A45" s="6">
        <v>2004</v>
      </c>
      <c r="B45" s="8">
        <f t="shared" si="0"/>
        <v>252.13933880004333</v>
      </c>
      <c r="C45" s="9">
        <f t="shared" si="8"/>
        <v>436.9</v>
      </c>
      <c r="D45" s="9" t="str">
        <f t="shared" si="1"/>
        <v>Non</v>
      </c>
      <c r="E45" s="10">
        <f t="shared" si="9"/>
        <v>514</v>
      </c>
      <c r="F45" s="10" t="str">
        <f t="shared" si="3"/>
        <v>Non</v>
      </c>
      <c r="G45" s="11">
        <f t="shared" si="10"/>
        <v>642.5</v>
      </c>
      <c r="H45" s="11" t="str">
        <f t="shared" si="4"/>
        <v>Non</v>
      </c>
    </row>
    <row r="46" spans="1:8" ht="21" x14ac:dyDescent="0.25">
      <c r="A46" s="6">
        <v>2005</v>
      </c>
      <c r="B46" s="8">
        <f t="shared" si="0"/>
        <v>258.05851830003667</v>
      </c>
      <c r="C46" s="9">
        <f t="shared" si="8"/>
        <v>436.9</v>
      </c>
      <c r="D46" s="9" t="str">
        <f t="shared" si="1"/>
        <v>Non</v>
      </c>
      <c r="E46" s="10">
        <f t="shared" si="9"/>
        <v>514</v>
      </c>
      <c r="F46" s="10" t="str">
        <f t="shared" si="3"/>
        <v>Non</v>
      </c>
      <c r="G46" s="11">
        <f t="shared" si="10"/>
        <v>642.5</v>
      </c>
      <c r="H46" s="11" t="str">
        <f t="shared" si="4"/>
        <v>Non</v>
      </c>
    </row>
    <row r="47" spans="1:8" ht="21" x14ac:dyDescent="0.25">
      <c r="A47" s="6">
        <v>2006</v>
      </c>
      <c r="B47" s="8">
        <f t="shared" si="0"/>
        <v>264.05965160002233</v>
      </c>
      <c r="C47" s="9">
        <f t="shared" si="8"/>
        <v>436.9</v>
      </c>
      <c r="D47" s="9" t="str">
        <f t="shared" si="1"/>
        <v>Non</v>
      </c>
      <c r="E47" s="10">
        <f t="shared" si="9"/>
        <v>514</v>
      </c>
      <c r="F47" s="10" t="str">
        <f t="shared" si="3"/>
        <v>Non</v>
      </c>
      <c r="G47" s="11">
        <f t="shared" si="10"/>
        <v>642.5</v>
      </c>
      <c r="H47" s="11" t="str">
        <f t="shared" si="4"/>
        <v>Non</v>
      </c>
    </row>
    <row r="48" spans="1:8" ht="21" x14ac:dyDescent="0.25">
      <c r="A48" s="6">
        <v>2007</v>
      </c>
      <c r="B48" s="8">
        <f t="shared" si="0"/>
        <v>270.14273870000034</v>
      </c>
      <c r="C48" s="9">
        <f t="shared" si="8"/>
        <v>436.9</v>
      </c>
      <c r="D48" s="9" t="str">
        <f t="shared" si="1"/>
        <v>Non</v>
      </c>
      <c r="E48" s="10">
        <f t="shared" si="9"/>
        <v>514</v>
      </c>
      <c r="F48" s="10" t="str">
        <f t="shared" si="3"/>
        <v>Non</v>
      </c>
      <c r="G48" s="11">
        <f t="shared" si="10"/>
        <v>642.5</v>
      </c>
      <c r="H48" s="11" t="str">
        <f t="shared" si="4"/>
        <v>Non</v>
      </c>
    </row>
    <row r="49" spans="1:8" ht="21" x14ac:dyDescent="0.25">
      <c r="A49" s="6">
        <v>2008</v>
      </c>
      <c r="B49" s="8">
        <f t="shared" si="0"/>
        <v>276.30777959999978</v>
      </c>
      <c r="C49" s="9">
        <f t="shared" si="8"/>
        <v>436.9</v>
      </c>
      <c r="D49" s="9" t="str">
        <f t="shared" si="1"/>
        <v>Non</v>
      </c>
      <c r="E49" s="10">
        <f t="shared" si="9"/>
        <v>514</v>
      </c>
      <c r="F49" s="10" t="str">
        <f t="shared" si="3"/>
        <v>Non</v>
      </c>
      <c r="G49" s="11">
        <f t="shared" si="10"/>
        <v>642.5</v>
      </c>
      <c r="H49" s="11" t="str">
        <f t="shared" si="4"/>
        <v>Non</v>
      </c>
    </row>
    <row r="50" spans="1:8" ht="21" x14ac:dyDescent="0.25">
      <c r="A50" s="6">
        <v>2009</v>
      </c>
      <c r="B50" s="8">
        <f t="shared" si="0"/>
        <v>282.55477429999155</v>
      </c>
      <c r="C50" s="9">
        <f t="shared" si="8"/>
        <v>436.9</v>
      </c>
      <c r="D50" s="9" t="str">
        <f t="shared" si="1"/>
        <v>Non</v>
      </c>
      <c r="E50" s="10">
        <f t="shared" si="9"/>
        <v>514</v>
      </c>
      <c r="F50" s="10" t="str">
        <f t="shared" si="3"/>
        <v>Non</v>
      </c>
      <c r="G50" s="11">
        <f t="shared" si="10"/>
        <v>642.5</v>
      </c>
      <c r="H50" s="11" t="str">
        <f t="shared" si="4"/>
        <v>Non</v>
      </c>
    </row>
    <row r="51" spans="1:8" ht="21" x14ac:dyDescent="0.25">
      <c r="A51" s="6">
        <v>2010</v>
      </c>
      <c r="B51" s="8">
        <f t="shared" si="0"/>
        <v>288.88372279997566</v>
      </c>
      <c r="C51" s="9">
        <f t="shared" si="8"/>
        <v>436.9</v>
      </c>
      <c r="D51" s="9" t="str">
        <f t="shared" si="1"/>
        <v>Non</v>
      </c>
      <c r="E51" s="10">
        <f t="shared" si="9"/>
        <v>514</v>
      </c>
      <c r="F51" s="10" t="str">
        <f t="shared" si="3"/>
        <v>Non</v>
      </c>
      <c r="G51" s="11">
        <f t="shared" si="10"/>
        <v>642.5</v>
      </c>
      <c r="H51" s="11" t="str">
        <f t="shared" si="4"/>
        <v>Non</v>
      </c>
    </row>
    <row r="52" spans="1:8" ht="21" x14ac:dyDescent="0.25">
      <c r="A52" s="6">
        <v>2011</v>
      </c>
      <c r="B52" s="8">
        <f t="shared" si="0"/>
        <v>295.2946250999812</v>
      </c>
      <c r="C52" s="9">
        <f t="shared" si="8"/>
        <v>436.9</v>
      </c>
      <c r="D52" s="9" t="str">
        <f t="shared" si="1"/>
        <v>Non</v>
      </c>
      <c r="E52" s="10">
        <f t="shared" si="9"/>
        <v>514</v>
      </c>
      <c r="F52" s="10" t="str">
        <f t="shared" si="3"/>
        <v>Non</v>
      </c>
      <c r="G52" s="11">
        <f t="shared" si="10"/>
        <v>642.5</v>
      </c>
      <c r="H52" s="11" t="str">
        <f t="shared" si="4"/>
        <v>Non</v>
      </c>
    </row>
    <row r="53" spans="1:8" ht="21" x14ac:dyDescent="0.25">
      <c r="A53" s="6">
        <v>2012</v>
      </c>
      <c r="B53" s="8">
        <f t="shared" si="0"/>
        <v>301.78748120003729</v>
      </c>
      <c r="C53" s="9">
        <f t="shared" si="8"/>
        <v>436.9</v>
      </c>
      <c r="D53" s="9" t="str">
        <f t="shared" si="1"/>
        <v>Non</v>
      </c>
      <c r="E53" s="10">
        <f t="shared" si="9"/>
        <v>514</v>
      </c>
      <c r="F53" s="10" t="str">
        <f t="shared" si="3"/>
        <v>Non</v>
      </c>
      <c r="G53" s="11">
        <f t="shared" si="10"/>
        <v>642.5</v>
      </c>
      <c r="H53" s="11" t="str">
        <f t="shared" si="4"/>
        <v>Non</v>
      </c>
    </row>
    <row r="54" spans="1:8" ht="21" x14ac:dyDescent="0.25">
      <c r="A54" s="6">
        <v>2013</v>
      </c>
      <c r="B54" s="8">
        <f t="shared" si="0"/>
        <v>308.36229110002751</v>
      </c>
      <c r="C54" s="9">
        <f t="shared" si="8"/>
        <v>436.9</v>
      </c>
      <c r="D54" s="9" t="str">
        <f t="shared" si="1"/>
        <v>Non</v>
      </c>
      <c r="E54" s="10">
        <f t="shared" si="9"/>
        <v>514</v>
      </c>
      <c r="F54" s="10" t="str">
        <f t="shared" si="3"/>
        <v>Non</v>
      </c>
      <c r="G54" s="11">
        <f t="shared" si="10"/>
        <v>642.5</v>
      </c>
      <c r="H54" s="11" t="str">
        <f t="shared" si="4"/>
        <v>Non</v>
      </c>
    </row>
    <row r="55" spans="1:8" ht="21" x14ac:dyDescent="0.25">
      <c r="A55" s="6">
        <v>2014</v>
      </c>
      <c r="B55" s="8">
        <f t="shared" si="0"/>
        <v>315.01905480001005</v>
      </c>
      <c r="C55" s="9">
        <f t="shared" si="8"/>
        <v>436.9</v>
      </c>
      <c r="D55" s="9" t="str">
        <f t="shared" si="1"/>
        <v>Non</v>
      </c>
      <c r="E55" s="10">
        <f t="shared" si="9"/>
        <v>514</v>
      </c>
      <c r="F55" s="10" t="str">
        <f t="shared" si="3"/>
        <v>Non</v>
      </c>
      <c r="G55" s="11">
        <f t="shared" si="10"/>
        <v>642.5</v>
      </c>
      <c r="H55" s="11" t="str">
        <f t="shared" si="4"/>
        <v>Non</v>
      </c>
    </row>
    <row r="56" spans="1:8" ht="21" x14ac:dyDescent="0.25">
      <c r="A56" s="6">
        <v>2015</v>
      </c>
      <c r="B56" s="8">
        <f t="shared" si="0"/>
        <v>321.75777230001404</v>
      </c>
      <c r="C56" s="9">
        <f t="shared" si="8"/>
        <v>436.9</v>
      </c>
      <c r="D56" s="9" t="str">
        <f t="shared" si="1"/>
        <v>Non</v>
      </c>
      <c r="E56" s="10">
        <f t="shared" si="9"/>
        <v>514</v>
      </c>
      <c r="F56" s="10" t="str">
        <f t="shared" si="3"/>
        <v>Non</v>
      </c>
      <c r="G56" s="11">
        <f t="shared" si="10"/>
        <v>642.5</v>
      </c>
      <c r="H56" s="11" t="str">
        <f t="shared" si="4"/>
        <v>Non</v>
      </c>
    </row>
    <row r="57" spans="1:8" ht="21" x14ac:dyDescent="0.25">
      <c r="A57" s="6">
        <v>2016</v>
      </c>
      <c r="B57" s="8">
        <f t="shared" si="0"/>
        <v>328.57844360001036</v>
      </c>
      <c r="C57" s="9">
        <f t="shared" si="8"/>
        <v>436.9</v>
      </c>
      <c r="D57" s="9" t="str">
        <f t="shared" si="1"/>
        <v>Non</v>
      </c>
      <c r="E57" s="10">
        <f t="shared" si="9"/>
        <v>514</v>
      </c>
      <c r="F57" s="10" t="str">
        <f t="shared" si="3"/>
        <v>Non</v>
      </c>
      <c r="G57" s="11">
        <f t="shared" si="10"/>
        <v>642.5</v>
      </c>
      <c r="H57" s="11" t="str">
        <f t="shared" si="4"/>
        <v>Non</v>
      </c>
    </row>
    <row r="58" spans="1:8" ht="21" x14ac:dyDescent="0.25">
      <c r="A58" s="6">
        <v>2017</v>
      </c>
      <c r="B58" s="8">
        <f t="shared" si="0"/>
        <v>335.48106869999901</v>
      </c>
      <c r="C58" s="9">
        <f t="shared" si="8"/>
        <v>436.9</v>
      </c>
      <c r="D58" s="9" t="str">
        <f t="shared" si="1"/>
        <v>Non</v>
      </c>
      <c r="E58" s="10">
        <f t="shared" si="9"/>
        <v>514</v>
      </c>
      <c r="F58" s="10" t="str">
        <f t="shared" si="3"/>
        <v>Non</v>
      </c>
      <c r="G58" s="11">
        <f t="shared" si="10"/>
        <v>642.5</v>
      </c>
      <c r="H58" s="11" t="str">
        <f t="shared" si="4"/>
        <v>Non</v>
      </c>
    </row>
    <row r="59" spans="1:8" ht="21" x14ac:dyDescent="0.25">
      <c r="A59" s="6">
        <v>2018</v>
      </c>
      <c r="B59" s="8">
        <f t="shared" si="0"/>
        <v>342.46564759998</v>
      </c>
      <c r="C59" s="9">
        <f t="shared" si="8"/>
        <v>436.9</v>
      </c>
      <c r="D59" s="9" t="str">
        <f t="shared" si="1"/>
        <v>Non</v>
      </c>
      <c r="E59" s="10">
        <f t="shared" si="9"/>
        <v>514</v>
      </c>
      <c r="F59" s="10" t="str">
        <f t="shared" si="3"/>
        <v>Non</v>
      </c>
      <c r="G59" s="11">
        <f t="shared" si="10"/>
        <v>642.5</v>
      </c>
      <c r="H59" s="11" t="str">
        <f t="shared" si="4"/>
        <v>Non</v>
      </c>
    </row>
    <row r="60" spans="1:8" ht="21" x14ac:dyDescent="0.25">
      <c r="A60" s="6">
        <v>2019</v>
      </c>
      <c r="B60" s="8">
        <f t="shared" si="0"/>
        <v>349.53218029998243</v>
      </c>
      <c r="C60" s="9">
        <f t="shared" si="8"/>
        <v>436.9</v>
      </c>
      <c r="D60" s="9" t="str">
        <f t="shared" si="1"/>
        <v>Non</v>
      </c>
      <c r="E60" s="10">
        <f t="shared" si="9"/>
        <v>514</v>
      </c>
      <c r="F60" s="10" t="str">
        <f t="shared" si="3"/>
        <v>Non</v>
      </c>
      <c r="G60" s="11">
        <f t="shared" si="10"/>
        <v>642.5</v>
      </c>
      <c r="H60" s="11" t="str">
        <f t="shared" si="4"/>
        <v>Non</v>
      </c>
    </row>
    <row r="61" spans="1:8" ht="21" x14ac:dyDescent="0.25">
      <c r="A61" s="6">
        <v>2020</v>
      </c>
      <c r="B61" s="8">
        <f t="shared" si="0"/>
        <v>356.6806668000354</v>
      </c>
      <c r="C61" s="9">
        <f t="shared" si="8"/>
        <v>436.9</v>
      </c>
      <c r="D61" s="9" t="str">
        <f t="shared" si="1"/>
        <v>Non</v>
      </c>
      <c r="E61" s="10">
        <f t="shared" si="9"/>
        <v>514</v>
      </c>
      <c r="F61" s="10" t="str">
        <f t="shared" si="3"/>
        <v>Non</v>
      </c>
      <c r="G61" s="11">
        <f t="shared" si="10"/>
        <v>642.5</v>
      </c>
      <c r="H61" s="11" t="str">
        <f t="shared" si="4"/>
        <v>Non</v>
      </c>
    </row>
    <row r="62" spans="1:8" ht="21" x14ac:dyDescent="0.25">
      <c r="A62" s="6">
        <v>2021</v>
      </c>
      <c r="B62" s="8">
        <f t="shared" si="0"/>
        <v>363.91110710002249</v>
      </c>
      <c r="C62" s="9">
        <f t="shared" si="8"/>
        <v>436.9</v>
      </c>
      <c r="D62" s="9" t="str">
        <f t="shared" si="1"/>
        <v>Non</v>
      </c>
      <c r="E62" s="10">
        <f t="shared" si="9"/>
        <v>514</v>
      </c>
      <c r="F62" s="10" t="str">
        <f t="shared" si="3"/>
        <v>Non</v>
      </c>
      <c r="G62" s="11">
        <f t="shared" si="10"/>
        <v>642.5</v>
      </c>
      <c r="H62" s="11" t="str">
        <f t="shared" si="4"/>
        <v>Non</v>
      </c>
    </row>
    <row r="63" spans="1:8" ht="21" x14ac:dyDescent="0.25">
      <c r="A63" s="6">
        <v>2022</v>
      </c>
      <c r="B63" s="8">
        <f t="shared" si="0"/>
        <v>371.22350120003102</v>
      </c>
      <c r="C63" s="9">
        <f t="shared" si="8"/>
        <v>436.9</v>
      </c>
      <c r="D63" s="9" t="str">
        <f t="shared" si="1"/>
        <v>Non</v>
      </c>
      <c r="E63" s="10">
        <f t="shared" si="9"/>
        <v>514</v>
      </c>
      <c r="F63" s="10" t="str">
        <f t="shared" si="3"/>
        <v>Non</v>
      </c>
      <c r="G63" s="11">
        <f t="shared" si="10"/>
        <v>642.5</v>
      </c>
      <c r="H63" s="11" t="str">
        <f t="shared" si="4"/>
        <v>Non</v>
      </c>
    </row>
    <row r="64" spans="1:8" ht="21" x14ac:dyDescent="0.25">
      <c r="A64" s="6">
        <v>2023</v>
      </c>
      <c r="B64" s="8">
        <f t="shared" si="0"/>
        <v>378.61784910000279</v>
      </c>
      <c r="C64" s="9">
        <f t="shared" si="8"/>
        <v>436.9</v>
      </c>
      <c r="D64" s="9" t="str">
        <f t="shared" si="1"/>
        <v>Non</v>
      </c>
      <c r="E64" s="10">
        <f t="shared" si="9"/>
        <v>514</v>
      </c>
      <c r="F64" s="10" t="str">
        <f t="shared" si="3"/>
        <v>Non</v>
      </c>
      <c r="G64" s="11">
        <f t="shared" si="10"/>
        <v>642.5</v>
      </c>
      <c r="H64" s="11" t="str">
        <f t="shared" si="4"/>
        <v>Non</v>
      </c>
    </row>
    <row r="65" spans="1:8" ht="21" x14ac:dyDescent="0.25">
      <c r="A65" s="6">
        <v>2024</v>
      </c>
      <c r="B65" s="8">
        <f t="shared" si="0"/>
        <v>386.09415079999599</v>
      </c>
      <c r="C65" s="9">
        <f t="shared" si="8"/>
        <v>436.9</v>
      </c>
      <c r="D65" s="9" t="str">
        <f t="shared" si="1"/>
        <v>Non</v>
      </c>
      <c r="E65" s="10">
        <f t="shared" si="9"/>
        <v>514</v>
      </c>
      <c r="F65" s="10" t="str">
        <f t="shared" si="3"/>
        <v>Non</v>
      </c>
      <c r="G65" s="11">
        <f t="shared" si="10"/>
        <v>642.5</v>
      </c>
      <c r="H65" s="11" t="str">
        <f t="shared" si="4"/>
        <v>Non</v>
      </c>
    </row>
    <row r="66" spans="1:8" ht="21" x14ac:dyDescent="0.25">
      <c r="A66" s="6">
        <v>2025</v>
      </c>
      <c r="B66" s="8">
        <f t="shared" si="0"/>
        <v>393.65240630001063</v>
      </c>
      <c r="C66" s="9">
        <f t="shared" si="8"/>
        <v>436.9</v>
      </c>
      <c r="D66" s="9" t="str">
        <f t="shared" si="1"/>
        <v>Non</v>
      </c>
      <c r="E66" s="10">
        <f t="shared" si="9"/>
        <v>514</v>
      </c>
      <c r="F66" s="10" t="str">
        <f t="shared" si="3"/>
        <v>Non</v>
      </c>
      <c r="G66" s="11">
        <f t="shared" si="10"/>
        <v>642.5</v>
      </c>
      <c r="H66" s="11" t="str">
        <f t="shared" si="4"/>
        <v>Non</v>
      </c>
    </row>
    <row r="67" spans="1:8" ht="21" x14ac:dyDescent="0.25">
      <c r="A67" s="6">
        <v>2026</v>
      </c>
      <c r="B67" s="8">
        <f t="shared" ref="B67:B97" si="11">(0.0409769*A67^2)-(158.3572126*A67)+153036.1073588</f>
        <v>401.29261559998849</v>
      </c>
      <c r="C67" s="9">
        <f t="shared" si="8"/>
        <v>436.9</v>
      </c>
      <c r="D67" s="9" t="str">
        <f t="shared" ref="D67:D101" si="12">IF($B67&gt;=C67,$A67,"Non")</f>
        <v>Non</v>
      </c>
      <c r="E67" s="10">
        <f t="shared" si="9"/>
        <v>514</v>
      </c>
      <c r="F67" s="10" t="str">
        <f t="shared" ref="F67:F101" si="13">IF($B67&gt;=E67,$A67,"Non")</f>
        <v>Non</v>
      </c>
      <c r="G67" s="11">
        <f t="shared" si="10"/>
        <v>642.5</v>
      </c>
      <c r="H67" s="11" t="str">
        <f t="shared" ref="H67:H101" si="14">IF($B67&gt;=G67,$A67,"Non")</f>
        <v>Non</v>
      </c>
    </row>
    <row r="68" spans="1:8" ht="21" x14ac:dyDescent="0.25">
      <c r="A68" s="6">
        <v>2027</v>
      </c>
      <c r="B68" s="8">
        <f t="shared" si="11"/>
        <v>409.0147786999878</v>
      </c>
      <c r="C68" s="9">
        <f t="shared" si="8"/>
        <v>436.9</v>
      </c>
      <c r="D68" s="9" t="str">
        <f t="shared" si="12"/>
        <v>Non</v>
      </c>
      <c r="E68" s="10">
        <f t="shared" si="9"/>
        <v>514</v>
      </c>
      <c r="F68" s="10" t="str">
        <f t="shared" si="13"/>
        <v>Non</v>
      </c>
      <c r="G68" s="11">
        <f t="shared" si="10"/>
        <v>642.5</v>
      </c>
      <c r="H68" s="11" t="str">
        <f t="shared" si="14"/>
        <v>Non</v>
      </c>
    </row>
    <row r="69" spans="1:8" ht="21" x14ac:dyDescent="0.25">
      <c r="A69" s="6">
        <v>2028</v>
      </c>
      <c r="B69" s="8">
        <f t="shared" si="11"/>
        <v>416.81889560003765</v>
      </c>
      <c r="C69" s="9">
        <f t="shared" si="8"/>
        <v>436.9</v>
      </c>
      <c r="D69" s="9" t="str">
        <f t="shared" si="12"/>
        <v>Non</v>
      </c>
      <c r="E69" s="10">
        <f t="shared" si="9"/>
        <v>514</v>
      </c>
      <c r="F69" s="10" t="str">
        <f t="shared" si="13"/>
        <v>Non</v>
      </c>
      <c r="G69" s="11">
        <f t="shared" si="10"/>
        <v>642.5</v>
      </c>
      <c r="H69" s="11" t="str">
        <f t="shared" si="14"/>
        <v>Non</v>
      </c>
    </row>
    <row r="70" spans="1:8" ht="21" x14ac:dyDescent="0.25">
      <c r="A70" s="6">
        <v>2029</v>
      </c>
      <c r="B70" s="8">
        <f t="shared" si="11"/>
        <v>424.70496630002162</v>
      </c>
      <c r="C70" s="9">
        <f t="shared" si="8"/>
        <v>436.9</v>
      </c>
      <c r="D70" s="9" t="str">
        <f t="shared" si="12"/>
        <v>Non</v>
      </c>
      <c r="E70" s="10">
        <f t="shared" si="9"/>
        <v>514</v>
      </c>
      <c r="F70" s="10" t="str">
        <f t="shared" si="13"/>
        <v>Non</v>
      </c>
      <c r="G70" s="11">
        <f t="shared" si="10"/>
        <v>642.5</v>
      </c>
      <c r="H70" s="11" t="str">
        <f t="shared" si="14"/>
        <v>Non</v>
      </c>
    </row>
    <row r="71" spans="1:8" ht="21" x14ac:dyDescent="0.25">
      <c r="A71" s="6">
        <v>2030</v>
      </c>
      <c r="B71" s="8">
        <f t="shared" si="11"/>
        <v>432.67299080002704</v>
      </c>
      <c r="C71" s="9">
        <f t="shared" ref="C71:C101" si="15">C70</f>
        <v>436.9</v>
      </c>
      <c r="D71" s="9" t="str">
        <f t="shared" si="12"/>
        <v>Non</v>
      </c>
      <c r="E71" s="10">
        <f t="shared" ref="E71:E101" si="16">E70</f>
        <v>514</v>
      </c>
      <c r="F71" s="10" t="str">
        <f t="shared" si="13"/>
        <v>Non</v>
      </c>
      <c r="G71" s="11">
        <f t="shared" ref="G71:G101" si="17">G70</f>
        <v>642.5</v>
      </c>
      <c r="H71" s="11" t="str">
        <f t="shared" si="14"/>
        <v>Non</v>
      </c>
    </row>
    <row r="72" spans="1:8" ht="21" x14ac:dyDescent="0.25">
      <c r="A72" s="6">
        <v>2031</v>
      </c>
      <c r="B72" s="8">
        <f t="shared" si="11"/>
        <v>440.72296910002478</v>
      </c>
      <c r="C72" s="9">
        <f t="shared" si="15"/>
        <v>436.9</v>
      </c>
      <c r="D72" s="9">
        <f t="shared" si="12"/>
        <v>2031</v>
      </c>
      <c r="E72" s="10">
        <f t="shared" si="16"/>
        <v>514</v>
      </c>
      <c r="F72" s="10" t="str">
        <f t="shared" si="13"/>
        <v>Non</v>
      </c>
      <c r="G72" s="11">
        <f t="shared" si="17"/>
        <v>642.5</v>
      </c>
      <c r="H72" s="11" t="str">
        <f t="shared" si="14"/>
        <v>Non</v>
      </c>
    </row>
    <row r="73" spans="1:8" ht="21" x14ac:dyDescent="0.25">
      <c r="A73" s="6">
        <v>2032</v>
      </c>
      <c r="B73" s="8">
        <f t="shared" si="11"/>
        <v>448.85490120001487</v>
      </c>
      <c r="C73" s="9">
        <f t="shared" si="15"/>
        <v>436.9</v>
      </c>
      <c r="D73" s="9">
        <f t="shared" si="12"/>
        <v>2032</v>
      </c>
      <c r="E73" s="10">
        <f t="shared" si="16"/>
        <v>514</v>
      </c>
      <c r="F73" s="10" t="str">
        <f t="shared" si="13"/>
        <v>Non</v>
      </c>
      <c r="G73" s="11">
        <f t="shared" si="17"/>
        <v>642.5</v>
      </c>
      <c r="H73" s="11" t="str">
        <f t="shared" si="14"/>
        <v>Non</v>
      </c>
    </row>
    <row r="74" spans="1:8" ht="21" x14ac:dyDescent="0.25">
      <c r="A74" s="6">
        <v>2033</v>
      </c>
      <c r="B74" s="8">
        <f t="shared" si="11"/>
        <v>457.06878709999728</v>
      </c>
      <c r="C74" s="9">
        <f t="shared" si="15"/>
        <v>436.9</v>
      </c>
      <c r="D74" s="9">
        <f t="shared" si="12"/>
        <v>2033</v>
      </c>
      <c r="E74" s="10">
        <f t="shared" si="16"/>
        <v>514</v>
      </c>
      <c r="F74" s="10" t="str">
        <f t="shared" si="13"/>
        <v>Non</v>
      </c>
      <c r="G74" s="11">
        <f t="shared" si="17"/>
        <v>642.5</v>
      </c>
      <c r="H74" s="11" t="str">
        <f t="shared" si="14"/>
        <v>Non</v>
      </c>
    </row>
    <row r="75" spans="1:8" ht="21" x14ac:dyDescent="0.25">
      <c r="A75" s="6">
        <v>2034</v>
      </c>
      <c r="B75" s="8">
        <f t="shared" si="11"/>
        <v>465.36462680000113</v>
      </c>
      <c r="C75" s="9">
        <f t="shared" si="15"/>
        <v>436.9</v>
      </c>
      <c r="D75" s="9">
        <f t="shared" si="12"/>
        <v>2034</v>
      </c>
      <c r="E75" s="10">
        <f t="shared" si="16"/>
        <v>514</v>
      </c>
      <c r="F75" s="10" t="str">
        <f t="shared" si="13"/>
        <v>Non</v>
      </c>
      <c r="G75" s="11">
        <f t="shared" si="17"/>
        <v>642.5</v>
      </c>
      <c r="H75" s="11" t="str">
        <f t="shared" si="14"/>
        <v>Non</v>
      </c>
    </row>
    <row r="76" spans="1:8" ht="21" x14ac:dyDescent="0.25">
      <c r="A76" s="6">
        <v>2035</v>
      </c>
      <c r="B76" s="8">
        <f t="shared" si="11"/>
        <v>473.74242029999732</v>
      </c>
      <c r="C76" s="9">
        <f t="shared" si="15"/>
        <v>436.9</v>
      </c>
      <c r="D76" s="9">
        <f t="shared" si="12"/>
        <v>2035</v>
      </c>
      <c r="E76" s="10">
        <f t="shared" si="16"/>
        <v>514</v>
      </c>
      <c r="F76" s="10" t="str">
        <f t="shared" si="13"/>
        <v>Non</v>
      </c>
      <c r="G76" s="11">
        <f t="shared" si="17"/>
        <v>642.5</v>
      </c>
      <c r="H76" s="11" t="str">
        <f t="shared" si="14"/>
        <v>Non</v>
      </c>
    </row>
    <row r="77" spans="1:8" ht="21" x14ac:dyDescent="0.25">
      <c r="A77" s="6">
        <v>2036</v>
      </c>
      <c r="B77" s="8">
        <f t="shared" si="11"/>
        <v>482.20216760004405</v>
      </c>
      <c r="C77" s="9">
        <f t="shared" si="15"/>
        <v>436.9</v>
      </c>
      <c r="D77" s="9">
        <f t="shared" si="12"/>
        <v>2036</v>
      </c>
      <c r="E77" s="10">
        <f t="shared" si="16"/>
        <v>514</v>
      </c>
      <c r="F77" s="10" t="str">
        <f t="shared" si="13"/>
        <v>Non</v>
      </c>
      <c r="G77" s="11">
        <f t="shared" si="17"/>
        <v>642.5</v>
      </c>
      <c r="H77" s="11" t="str">
        <f t="shared" si="14"/>
        <v>Non</v>
      </c>
    </row>
    <row r="78" spans="1:8" ht="21" x14ac:dyDescent="0.25">
      <c r="A78" s="6">
        <v>2037</v>
      </c>
      <c r="B78" s="8">
        <f t="shared" si="11"/>
        <v>490.7438687000249</v>
      </c>
      <c r="C78" s="9">
        <f t="shared" si="15"/>
        <v>436.9</v>
      </c>
      <c r="D78" s="9">
        <f t="shared" si="12"/>
        <v>2037</v>
      </c>
      <c r="E78" s="10">
        <f t="shared" si="16"/>
        <v>514</v>
      </c>
      <c r="F78" s="10" t="str">
        <f t="shared" si="13"/>
        <v>Non</v>
      </c>
      <c r="G78" s="11">
        <f t="shared" si="17"/>
        <v>642.5</v>
      </c>
      <c r="H78" s="11" t="str">
        <f t="shared" si="14"/>
        <v>Non</v>
      </c>
    </row>
    <row r="79" spans="1:8" ht="21" x14ac:dyDescent="0.25">
      <c r="A79" s="6">
        <v>2038</v>
      </c>
      <c r="B79" s="8">
        <f t="shared" si="11"/>
        <v>499.3675236000272</v>
      </c>
      <c r="C79" s="9">
        <f t="shared" si="15"/>
        <v>436.9</v>
      </c>
      <c r="D79" s="9">
        <f t="shared" si="12"/>
        <v>2038</v>
      </c>
      <c r="E79" s="10">
        <f t="shared" si="16"/>
        <v>514</v>
      </c>
      <c r="F79" s="10" t="str">
        <f t="shared" si="13"/>
        <v>Non</v>
      </c>
      <c r="G79" s="11">
        <f t="shared" si="17"/>
        <v>642.5</v>
      </c>
      <c r="H79" s="11" t="str">
        <f t="shared" si="14"/>
        <v>Non</v>
      </c>
    </row>
    <row r="80" spans="1:8" ht="21" x14ac:dyDescent="0.25">
      <c r="A80" s="6">
        <v>2039</v>
      </c>
      <c r="B80" s="8">
        <f t="shared" si="11"/>
        <v>508.07313230002183</v>
      </c>
      <c r="C80" s="9">
        <f t="shared" si="15"/>
        <v>436.9</v>
      </c>
      <c r="D80" s="9">
        <f t="shared" si="12"/>
        <v>2039</v>
      </c>
      <c r="E80" s="10">
        <f t="shared" si="16"/>
        <v>514</v>
      </c>
      <c r="F80" s="10" t="str">
        <f t="shared" si="13"/>
        <v>Non</v>
      </c>
      <c r="G80" s="11">
        <f t="shared" si="17"/>
        <v>642.5</v>
      </c>
      <c r="H80" s="11" t="str">
        <f t="shared" si="14"/>
        <v>Non</v>
      </c>
    </row>
    <row r="81" spans="1:8" ht="21" x14ac:dyDescent="0.25">
      <c r="A81" s="6">
        <v>2040</v>
      </c>
      <c r="B81" s="8">
        <f t="shared" si="11"/>
        <v>516.86069480000879</v>
      </c>
      <c r="C81" s="9">
        <f t="shared" si="15"/>
        <v>436.9</v>
      </c>
      <c r="D81" s="9">
        <f t="shared" si="12"/>
        <v>2040</v>
      </c>
      <c r="E81" s="10">
        <f t="shared" si="16"/>
        <v>514</v>
      </c>
      <c r="F81" s="10">
        <f t="shared" si="13"/>
        <v>2040</v>
      </c>
      <c r="G81" s="11">
        <f t="shared" si="17"/>
        <v>642.5</v>
      </c>
      <c r="H81" s="11" t="str">
        <f t="shared" si="14"/>
        <v>Non</v>
      </c>
    </row>
    <row r="82" spans="1:8" ht="21" x14ac:dyDescent="0.25">
      <c r="A82" s="6">
        <v>2041</v>
      </c>
      <c r="B82" s="8">
        <f t="shared" si="11"/>
        <v>525.73021109998808</v>
      </c>
      <c r="C82" s="9">
        <f t="shared" si="15"/>
        <v>436.9</v>
      </c>
      <c r="D82" s="9">
        <f t="shared" si="12"/>
        <v>2041</v>
      </c>
      <c r="E82" s="10">
        <f t="shared" si="16"/>
        <v>514</v>
      </c>
      <c r="F82" s="10">
        <f t="shared" si="13"/>
        <v>2041</v>
      </c>
      <c r="G82" s="11">
        <f t="shared" si="17"/>
        <v>642.5</v>
      </c>
      <c r="H82" s="11" t="str">
        <f t="shared" si="14"/>
        <v>Non</v>
      </c>
    </row>
    <row r="83" spans="1:8" ht="21" x14ac:dyDescent="0.25">
      <c r="A83" s="6">
        <v>2042</v>
      </c>
      <c r="B83" s="8">
        <f t="shared" si="11"/>
        <v>534.68168119998882</v>
      </c>
      <c r="C83" s="9">
        <f t="shared" si="15"/>
        <v>436.9</v>
      </c>
      <c r="D83" s="9">
        <f t="shared" si="12"/>
        <v>2042</v>
      </c>
      <c r="E83" s="10">
        <f t="shared" si="16"/>
        <v>514</v>
      </c>
      <c r="F83" s="10">
        <f t="shared" si="13"/>
        <v>2042</v>
      </c>
      <c r="G83" s="11">
        <f t="shared" si="17"/>
        <v>642.5</v>
      </c>
      <c r="H83" s="11" t="str">
        <f t="shared" si="14"/>
        <v>Non</v>
      </c>
    </row>
    <row r="84" spans="1:8" ht="21" x14ac:dyDescent="0.25">
      <c r="A84" s="6">
        <v>2043</v>
      </c>
      <c r="B84" s="8">
        <f t="shared" si="11"/>
        <v>543.71510509998188</v>
      </c>
      <c r="C84" s="9">
        <f t="shared" si="15"/>
        <v>436.9</v>
      </c>
      <c r="D84" s="9">
        <f t="shared" si="12"/>
        <v>2043</v>
      </c>
      <c r="E84" s="10">
        <f t="shared" si="16"/>
        <v>514</v>
      </c>
      <c r="F84" s="10">
        <f t="shared" si="13"/>
        <v>2043</v>
      </c>
      <c r="G84" s="11">
        <f t="shared" si="17"/>
        <v>642.5</v>
      </c>
      <c r="H84" s="11" t="str">
        <f t="shared" si="14"/>
        <v>Non</v>
      </c>
    </row>
    <row r="85" spans="1:8" ht="21" x14ac:dyDescent="0.25">
      <c r="A85" s="6">
        <v>2044</v>
      </c>
      <c r="B85" s="8">
        <f t="shared" si="11"/>
        <v>552.83048280002549</v>
      </c>
      <c r="C85" s="9">
        <f t="shared" si="15"/>
        <v>436.9</v>
      </c>
      <c r="D85" s="9">
        <f t="shared" si="12"/>
        <v>2044</v>
      </c>
      <c r="E85" s="10">
        <f t="shared" si="16"/>
        <v>514</v>
      </c>
      <c r="F85" s="10">
        <f t="shared" si="13"/>
        <v>2044</v>
      </c>
      <c r="G85" s="11">
        <f t="shared" si="17"/>
        <v>642.5</v>
      </c>
      <c r="H85" s="11" t="str">
        <f t="shared" si="14"/>
        <v>Non</v>
      </c>
    </row>
    <row r="86" spans="1:8" ht="21" x14ac:dyDescent="0.25">
      <c r="A86" s="6">
        <v>2045</v>
      </c>
      <c r="B86" s="8">
        <f t="shared" si="11"/>
        <v>562.02781430003233</v>
      </c>
      <c r="C86" s="9">
        <f t="shared" si="15"/>
        <v>436.9</v>
      </c>
      <c r="D86" s="9">
        <f t="shared" si="12"/>
        <v>2045</v>
      </c>
      <c r="E86" s="10">
        <f t="shared" si="16"/>
        <v>514</v>
      </c>
      <c r="F86" s="10">
        <f t="shared" si="13"/>
        <v>2045</v>
      </c>
      <c r="G86" s="11">
        <f t="shared" si="17"/>
        <v>642.5</v>
      </c>
      <c r="H86" s="11" t="str">
        <f t="shared" si="14"/>
        <v>Non</v>
      </c>
    </row>
    <row r="87" spans="1:8" ht="21" x14ac:dyDescent="0.25">
      <c r="A87" s="6">
        <v>2046</v>
      </c>
      <c r="B87" s="8">
        <f t="shared" si="11"/>
        <v>571.30709960003151</v>
      </c>
      <c r="C87" s="9">
        <f t="shared" si="15"/>
        <v>436.9</v>
      </c>
      <c r="D87" s="9">
        <f t="shared" si="12"/>
        <v>2046</v>
      </c>
      <c r="E87" s="10">
        <f t="shared" si="16"/>
        <v>514</v>
      </c>
      <c r="F87" s="10">
        <f t="shared" si="13"/>
        <v>2046</v>
      </c>
      <c r="G87" s="11">
        <f t="shared" si="17"/>
        <v>642.5</v>
      </c>
      <c r="H87" s="11" t="str">
        <f t="shared" si="14"/>
        <v>Non</v>
      </c>
    </row>
    <row r="88" spans="1:8" ht="21" x14ac:dyDescent="0.25">
      <c r="A88" s="6">
        <v>2047</v>
      </c>
      <c r="B88" s="8">
        <f t="shared" si="11"/>
        <v>580.66833870002301</v>
      </c>
      <c r="C88" s="9">
        <f t="shared" si="15"/>
        <v>436.9</v>
      </c>
      <c r="D88" s="9">
        <f t="shared" si="12"/>
        <v>2047</v>
      </c>
      <c r="E88" s="10">
        <f t="shared" si="16"/>
        <v>514</v>
      </c>
      <c r="F88" s="10">
        <f t="shared" si="13"/>
        <v>2047</v>
      </c>
      <c r="G88" s="11">
        <f t="shared" si="17"/>
        <v>642.5</v>
      </c>
      <c r="H88" s="11" t="str">
        <f t="shared" si="14"/>
        <v>Non</v>
      </c>
    </row>
    <row r="89" spans="1:8" ht="21" x14ac:dyDescent="0.25">
      <c r="A89" s="6">
        <v>2048</v>
      </c>
      <c r="B89" s="8">
        <f t="shared" si="11"/>
        <v>590.11153160000686</v>
      </c>
      <c r="C89" s="9">
        <f t="shared" si="15"/>
        <v>436.9</v>
      </c>
      <c r="D89" s="9">
        <f t="shared" si="12"/>
        <v>2048</v>
      </c>
      <c r="E89" s="10">
        <f t="shared" si="16"/>
        <v>514</v>
      </c>
      <c r="F89" s="10">
        <f t="shared" si="13"/>
        <v>2048</v>
      </c>
      <c r="G89" s="11">
        <f t="shared" si="17"/>
        <v>642.5</v>
      </c>
      <c r="H89" s="11" t="str">
        <f t="shared" si="14"/>
        <v>Non</v>
      </c>
    </row>
    <row r="90" spans="1:8" ht="21" x14ac:dyDescent="0.25">
      <c r="A90" s="6">
        <v>2049</v>
      </c>
      <c r="B90" s="8">
        <f t="shared" si="11"/>
        <v>599.63667830001214</v>
      </c>
      <c r="C90" s="9">
        <f t="shared" si="15"/>
        <v>436.9</v>
      </c>
      <c r="D90" s="9">
        <f t="shared" si="12"/>
        <v>2049</v>
      </c>
      <c r="E90" s="10">
        <f t="shared" si="16"/>
        <v>514</v>
      </c>
      <c r="F90" s="10">
        <f t="shared" si="13"/>
        <v>2049</v>
      </c>
      <c r="G90" s="11">
        <f t="shared" si="17"/>
        <v>642.5</v>
      </c>
      <c r="H90" s="11" t="str">
        <f t="shared" si="14"/>
        <v>Non</v>
      </c>
    </row>
    <row r="91" spans="1:8" ht="21" x14ac:dyDescent="0.25">
      <c r="A91" s="6">
        <v>2050</v>
      </c>
      <c r="B91" s="8">
        <f t="shared" si="11"/>
        <v>609.24377879998065</v>
      </c>
      <c r="C91" s="9">
        <f t="shared" si="15"/>
        <v>436.9</v>
      </c>
      <c r="D91" s="9">
        <f t="shared" si="12"/>
        <v>2050</v>
      </c>
      <c r="E91" s="10">
        <f t="shared" si="16"/>
        <v>514</v>
      </c>
      <c r="F91" s="10">
        <f t="shared" si="13"/>
        <v>2050</v>
      </c>
      <c r="G91" s="11">
        <f t="shared" si="17"/>
        <v>642.5</v>
      </c>
      <c r="H91" s="11" t="str">
        <f t="shared" si="14"/>
        <v>Non</v>
      </c>
    </row>
    <row r="92" spans="1:8" ht="21" x14ac:dyDescent="0.25">
      <c r="A92" s="6">
        <v>2051</v>
      </c>
      <c r="B92" s="8">
        <f t="shared" si="11"/>
        <v>618.9328330999997</v>
      </c>
      <c r="C92" s="9">
        <f t="shared" si="15"/>
        <v>436.9</v>
      </c>
      <c r="D92" s="9">
        <f t="shared" si="12"/>
        <v>2051</v>
      </c>
      <c r="E92" s="10">
        <f t="shared" si="16"/>
        <v>514</v>
      </c>
      <c r="F92" s="10">
        <f t="shared" si="13"/>
        <v>2051</v>
      </c>
      <c r="G92" s="11">
        <f t="shared" si="17"/>
        <v>642.5</v>
      </c>
      <c r="H92" s="11" t="str">
        <f t="shared" si="14"/>
        <v>Non</v>
      </c>
    </row>
    <row r="93" spans="1:8" ht="21" x14ac:dyDescent="0.25">
      <c r="A93" s="6">
        <v>2052</v>
      </c>
      <c r="B93" s="8">
        <f t="shared" si="11"/>
        <v>628.70384119998198</v>
      </c>
      <c r="C93" s="9">
        <f t="shared" si="15"/>
        <v>436.9</v>
      </c>
      <c r="D93" s="9">
        <f t="shared" si="12"/>
        <v>2052</v>
      </c>
      <c r="E93" s="10">
        <f t="shared" si="16"/>
        <v>514</v>
      </c>
      <c r="F93" s="10">
        <f t="shared" si="13"/>
        <v>2052</v>
      </c>
      <c r="G93" s="11">
        <f t="shared" si="17"/>
        <v>642.5</v>
      </c>
      <c r="H93" s="11" t="str">
        <f t="shared" si="14"/>
        <v>Non</v>
      </c>
    </row>
    <row r="94" spans="1:8" ht="21" x14ac:dyDescent="0.25">
      <c r="A94" s="6">
        <v>2053</v>
      </c>
      <c r="B94" s="8">
        <f t="shared" si="11"/>
        <v>638.5568031000148</v>
      </c>
      <c r="C94" s="9">
        <f t="shared" si="15"/>
        <v>436.9</v>
      </c>
      <c r="D94" s="9">
        <f t="shared" si="12"/>
        <v>2053</v>
      </c>
      <c r="E94" s="10">
        <f t="shared" si="16"/>
        <v>514</v>
      </c>
      <c r="F94" s="10">
        <f t="shared" si="13"/>
        <v>2053</v>
      </c>
      <c r="G94" s="11">
        <f t="shared" si="17"/>
        <v>642.5</v>
      </c>
      <c r="H94" s="11" t="str">
        <f t="shared" si="14"/>
        <v>Non</v>
      </c>
    </row>
    <row r="95" spans="1:8" ht="21" x14ac:dyDescent="0.25">
      <c r="A95" s="6">
        <v>2054</v>
      </c>
      <c r="B95" s="8">
        <f t="shared" si="11"/>
        <v>648.49171880001086</v>
      </c>
      <c r="C95" s="9">
        <f t="shared" si="15"/>
        <v>436.9</v>
      </c>
      <c r="D95" s="9">
        <f t="shared" si="12"/>
        <v>2054</v>
      </c>
      <c r="E95" s="10">
        <f t="shared" si="16"/>
        <v>514</v>
      </c>
      <c r="F95" s="10">
        <f t="shared" si="13"/>
        <v>2054</v>
      </c>
      <c r="G95" s="11">
        <f t="shared" si="17"/>
        <v>642.5</v>
      </c>
      <c r="H95" s="11">
        <f t="shared" si="14"/>
        <v>2054</v>
      </c>
    </row>
    <row r="96" spans="1:8" ht="21" x14ac:dyDescent="0.25">
      <c r="A96" s="6">
        <v>2055</v>
      </c>
      <c r="B96" s="8">
        <f t="shared" si="11"/>
        <v>658.50858830002835</v>
      </c>
      <c r="C96" s="9">
        <f t="shared" si="15"/>
        <v>436.9</v>
      </c>
      <c r="D96" s="9">
        <f t="shared" si="12"/>
        <v>2055</v>
      </c>
      <c r="E96" s="10">
        <f t="shared" si="16"/>
        <v>514</v>
      </c>
      <c r="F96" s="10">
        <f t="shared" si="13"/>
        <v>2055</v>
      </c>
      <c r="G96" s="11">
        <f t="shared" si="17"/>
        <v>642.5</v>
      </c>
      <c r="H96" s="11">
        <f t="shared" si="14"/>
        <v>2055</v>
      </c>
    </row>
    <row r="97" spans="1:8" ht="21" x14ac:dyDescent="0.25">
      <c r="A97" s="6">
        <v>2056</v>
      </c>
      <c r="B97" s="8">
        <f t="shared" si="11"/>
        <v>668.60741160000907</v>
      </c>
      <c r="C97" s="9">
        <f t="shared" si="15"/>
        <v>436.9</v>
      </c>
      <c r="D97" s="9">
        <f t="shared" si="12"/>
        <v>2056</v>
      </c>
      <c r="E97" s="10">
        <f t="shared" si="16"/>
        <v>514</v>
      </c>
      <c r="F97" s="10">
        <f t="shared" si="13"/>
        <v>2056</v>
      </c>
      <c r="G97" s="11">
        <f t="shared" si="17"/>
        <v>642.5</v>
      </c>
      <c r="H97" s="11">
        <f t="shared" si="14"/>
        <v>2056</v>
      </c>
    </row>
    <row r="98" spans="1:8" ht="21" x14ac:dyDescent="0.25">
      <c r="A98" s="6">
        <v>2057</v>
      </c>
      <c r="B98" s="8">
        <f t="shared" ref="B98:B101" si="18">(0.0409769*A98^2)-(158.3572126*A98)+153036.1073588</f>
        <v>678.78818870001123</v>
      </c>
      <c r="C98" s="9">
        <f t="shared" si="15"/>
        <v>436.9</v>
      </c>
      <c r="D98" s="9">
        <f t="shared" si="12"/>
        <v>2057</v>
      </c>
      <c r="E98" s="10">
        <f t="shared" si="16"/>
        <v>514</v>
      </c>
      <c r="F98" s="10">
        <f t="shared" si="13"/>
        <v>2057</v>
      </c>
      <c r="G98" s="11">
        <f t="shared" si="17"/>
        <v>642.5</v>
      </c>
      <c r="H98" s="11">
        <f t="shared" si="14"/>
        <v>2057</v>
      </c>
    </row>
    <row r="99" spans="1:8" ht="21" x14ac:dyDescent="0.25">
      <c r="A99" s="6">
        <v>2058</v>
      </c>
      <c r="B99" s="8">
        <f t="shared" si="18"/>
        <v>689.05091960000573</v>
      </c>
      <c r="C99" s="9">
        <f t="shared" si="15"/>
        <v>436.9</v>
      </c>
      <c r="D99" s="9">
        <f t="shared" si="12"/>
        <v>2058</v>
      </c>
      <c r="E99" s="10">
        <f t="shared" si="16"/>
        <v>514</v>
      </c>
      <c r="F99" s="10">
        <f t="shared" si="13"/>
        <v>2058</v>
      </c>
      <c r="G99" s="11">
        <f t="shared" si="17"/>
        <v>642.5</v>
      </c>
      <c r="H99" s="11">
        <f t="shared" si="14"/>
        <v>2058</v>
      </c>
    </row>
    <row r="100" spans="1:8" ht="21" x14ac:dyDescent="0.25">
      <c r="A100" s="6">
        <v>2059</v>
      </c>
      <c r="B100" s="8">
        <f t="shared" si="18"/>
        <v>699.39560429999256</v>
      </c>
      <c r="C100" s="9">
        <f t="shared" si="15"/>
        <v>436.9</v>
      </c>
      <c r="D100" s="9">
        <f t="shared" si="12"/>
        <v>2059</v>
      </c>
      <c r="E100" s="10">
        <f t="shared" si="16"/>
        <v>514</v>
      </c>
      <c r="F100" s="10">
        <f t="shared" si="13"/>
        <v>2059</v>
      </c>
      <c r="G100" s="11">
        <f t="shared" si="17"/>
        <v>642.5</v>
      </c>
      <c r="H100" s="11">
        <f t="shared" si="14"/>
        <v>2059</v>
      </c>
    </row>
    <row r="101" spans="1:8" ht="21" x14ac:dyDescent="0.25">
      <c r="A101" s="6">
        <v>2060</v>
      </c>
      <c r="B101" s="8">
        <f t="shared" si="18"/>
        <v>709.82224279997172</v>
      </c>
      <c r="C101" s="9">
        <f t="shared" si="15"/>
        <v>436.9</v>
      </c>
      <c r="D101" s="9">
        <f t="shared" si="12"/>
        <v>2060</v>
      </c>
      <c r="E101" s="10">
        <f t="shared" si="16"/>
        <v>514</v>
      </c>
      <c r="F101" s="10">
        <f t="shared" si="13"/>
        <v>2060</v>
      </c>
      <c r="G101" s="11">
        <f t="shared" si="17"/>
        <v>642.5</v>
      </c>
      <c r="H101" s="11">
        <f t="shared" si="14"/>
        <v>2060</v>
      </c>
    </row>
    <row r="102" spans="1:8" ht="42.75" customHeight="1" x14ac:dyDescent="0.25">
      <c r="A102" s="27" t="s">
        <v>4</v>
      </c>
      <c r="B102" s="27"/>
      <c r="C102" s="24" t="s">
        <v>3</v>
      </c>
      <c r="D102" s="33"/>
      <c r="E102" s="25" t="s">
        <v>9</v>
      </c>
      <c r="F102" s="31"/>
      <c r="G102" s="26" t="s">
        <v>10</v>
      </c>
      <c r="H102" s="29"/>
    </row>
    <row r="103" spans="1:8" ht="21" x14ac:dyDescent="0.25">
      <c r="A103" s="27"/>
      <c r="B103" s="27"/>
      <c r="C103" s="9">
        <f>MIN(D2:D101)</f>
        <v>2031</v>
      </c>
      <c r="D103" s="34"/>
      <c r="E103" s="10">
        <f>MIN(F2:F101)</f>
        <v>2040</v>
      </c>
      <c r="F103" s="32"/>
      <c r="G103" s="11">
        <f>MIN(H2:H101)</f>
        <v>2054</v>
      </c>
      <c r="H103" s="30"/>
    </row>
  </sheetData>
  <mergeCells count="4">
    <mergeCell ref="A102:B103"/>
    <mergeCell ref="D102:D103"/>
    <mergeCell ref="F102:F103"/>
    <mergeCell ref="H102:H10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adapté</vt:lpstr>
      <vt:lpstr>Extrapolation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dcterms:created xsi:type="dcterms:W3CDTF">2015-06-05T18:19:34Z</dcterms:created>
  <dcterms:modified xsi:type="dcterms:W3CDTF">2023-06-18T21:53:59Z</dcterms:modified>
</cp:coreProperties>
</file>